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amilla.arvati\Downloads\"/>
    </mc:Choice>
  </mc:AlternateContent>
  <bookViews>
    <workbookView xWindow="0" yWindow="0" windowWidth="23040" windowHeight="8214" tabRatio="805" firstSheet="3" activeTab="8"/>
  </bookViews>
  <sheets>
    <sheet name="Lote 1.A - Medicamentos Bei " sheetId="15" r:id="rId1"/>
    <sheet name="Lote 1.B - Medicamentos Map " sheetId="8" r:id="rId2"/>
    <sheet name="Lote 1.C - Medicamentos Quel" sheetId="16" r:id="rId3"/>
    <sheet name="Lote 2.A - Consumiveis Bei" sheetId="22" r:id="rId4"/>
    <sheet name="Lote 2.B - Consumiveis Map" sheetId="25" r:id="rId5"/>
    <sheet name="Lote 2.C - Consumiveis Que" sheetId="26" r:id="rId6"/>
    <sheet name="Lote 3.A - Reagentes Beira" sheetId="21" r:id="rId7"/>
    <sheet name="Lote 3.B - Reagentes Maputo" sheetId="18" r:id="rId8"/>
    <sheet name="Lote 3.C - Reagentes Que" sheetId="24" r:id="rId9"/>
  </sheets>
  <definedNames>
    <definedName name="_xlnm.Print_Area" localSheetId="0">'Lote 1.A - Medicamentos Bei '!$B$1:$O$42</definedName>
    <definedName name="_xlnm.Print_Area" localSheetId="1">'Lote 1.B - Medicamentos Map '!$B$1:$O$47</definedName>
    <definedName name="_xlnm.Print_Area" localSheetId="2">'Lote 1.C - Medicamentos Quel'!$B$1:$O$40</definedName>
    <definedName name="_xlnm.Print_Area" localSheetId="3">'Lote 2.A - Consumiveis Bei'!$B$1:$M$65</definedName>
    <definedName name="_xlnm.Print_Area" localSheetId="4">'Lote 2.B - Consumiveis Map'!$B$1:$M$83</definedName>
    <definedName name="_xlnm.Print_Area" localSheetId="5">'Lote 2.C - Consumiveis Que'!$B$1:$M$50</definedName>
    <definedName name="_xlnm.Print_Area" localSheetId="6">'Lote 3.A - Reagentes Beira'!$B$1:$K$93</definedName>
    <definedName name="_xlnm.Print_Area" localSheetId="7">'Lote 3.B - Reagentes Maputo'!$B$1:$K$86</definedName>
    <definedName name="_xlnm.Print_Area" localSheetId="8">'Lote 3.C - Reagentes Que'!$B$1:$K$54</definedName>
    <definedName name="_xlnm.Print_Titles" localSheetId="0">'Lote 1.A - Medicamentos Bei '!$21:$23</definedName>
    <definedName name="_xlnm.Print_Titles" localSheetId="1">'Lote 1.B - Medicamentos Map '!$21:$23</definedName>
    <definedName name="_xlnm.Print_Titles" localSheetId="2">'Lote 1.C - Medicamentos Quel'!$20:$21</definedName>
    <definedName name="_xlnm.Print_Titles" localSheetId="3">'Lote 2.A - Consumiveis Bei'!$20:$21</definedName>
    <definedName name="_xlnm.Print_Titles" localSheetId="4">'Lote 2.B - Consumiveis Map'!$20:$21</definedName>
    <definedName name="_xlnm.Print_Titles" localSheetId="5">'Lote 2.C - Consumiveis Que'!$20:$21</definedName>
    <definedName name="_xlnm.Print_Titles" localSheetId="6">'Lote 3.A - Reagentes Beira'!$20:$21</definedName>
    <definedName name="_xlnm.Print_Titles" localSheetId="7">'Lote 3.B - Reagentes Maputo'!$20:$21</definedName>
    <definedName name="_xlnm.Print_Titles" localSheetId="8">'Lote 3.C - Reagentes Que'!$20:$21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8" l="1"/>
  <c r="O39" i="8"/>
  <c r="O34" i="8"/>
  <c r="O35" i="8"/>
  <c r="K44" i="24" l="1"/>
  <c r="K40" i="24"/>
  <c r="K41" i="24"/>
  <c r="K42" i="24"/>
  <c r="M25" i="26" l="1"/>
  <c r="M23" i="26"/>
  <c r="M22" i="26"/>
  <c r="M24" i="26"/>
  <c r="M38" i="26"/>
  <c r="M37" i="26"/>
  <c r="M36" i="26"/>
  <c r="M35" i="26"/>
  <c r="M34" i="26"/>
  <c r="M33" i="26"/>
  <c r="M32" i="26"/>
  <c r="M31" i="26"/>
  <c r="M30" i="26"/>
  <c r="M29" i="26"/>
  <c r="M28" i="26"/>
  <c r="M27" i="26"/>
  <c r="M26" i="26"/>
  <c r="M40" i="26" l="1"/>
  <c r="M42" i="26" s="1"/>
  <c r="M71" i="25"/>
  <c r="M70" i="25"/>
  <c r="M69" i="25"/>
  <c r="M68" i="25"/>
  <c r="M67" i="25"/>
  <c r="M66" i="25"/>
  <c r="M65" i="25"/>
  <c r="M64" i="25"/>
  <c r="M63" i="25"/>
  <c r="M62" i="25"/>
  <c r="M61" i="25"/>
  <c r="M60" i="25"/>
  <c r="M59" i="25"/>
  <c r="M58" i="25"/>
  <c r="M57" i="25"/>
  <c r="M56" i="25"/>
  <c r="M55" i="25"/>
  <c r="M54" i="25"/>
  <c r="M53" i="25"/>
  <c r="M52" i="25"/>
  <c r="M51" i="25"/>
  <c r="M50" i="25"/>
  <c r="M49" i="25"/>
  <c r="M48" i="25"/>
  <c r="M47" i="25"/>
  <c r="M46" i="25"/>
  <c r="M45" i="25"/>
  <c r="M44" i="25"/>
  <c r="M43" i="25"/>
  <c r="M42" i="25"/>
  <c r="M41" i="25"/>
  <c r="M40" i="25"/>
  <c r="M39" i="25"/>
  <c r="M38" i="25"/>
  <c r="M37" i="25"/>
  <c r="M36" i="25"/>
  <c r="M35" i="25"/>
  <c r="M34" i="25"/>
  <c r="M33" i="25"/>
  <c r="M32" i="25"/>
  <c r="M31" i="25"/>
  <c r="M30" i="25"/>
  <c r="M29" i="25"/>
  <c r="M28" i="25"/>
  <c r="M27" i="25"/>
  <c r="M26" i="25"/>
  <c r="M25" i="25"/>
  <c r="M24" i="25"/>
  <c r="M23" i="25"/>
  <c r="M22" i="25"/>
  <c r="M73" i="25" l="1"/>
  <c r="M75" i="25" s="1"/>
  <c r="M52" i="22" l="1"/>
  <c r="M53" i="22"/>
  <c r="K27" i="24" l="1"/>
  <c r="K28" i="24"/>
  <c r="K29" i="24"/>
  <c r="K30" i="24"/>
  <c r="K31" i="24"/>
  <c r="K32" i="24"/>
  <c r="K33" i="24"/>
  <c r="K34" i="24"/>
  <c r="K35" i="24"/>
  <c r="K36" i="24"/>
  <c r="K37" i="24"/>
  <c r="K38" i="24"/>
  <c r="K39" i="24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58" i="21"/>
  <c r="K59" i="21"/>
  <c r="K60" i="21"/>
  <c r="K61" i="21"/>
  <c r="K62" i="21"/>
  <c r="K63" i="21"/>
  <c r="K64" i="21"/>
  <c r="K65" i="21"/>
  <c r="K66" i="21"/>
  <c r="K67" i="21"/>
  <c r="K68" i="21"/>
  <c r="K69" i="21"/>
  <c r="K70" i="21"/>
  <c r="K71" i="21"/>
  <c r="K72" i="21"/>
  <c r="K73" i="21"/>
  <c r="K74" i="21"/>
  <c r="K75" i="21"/>
  <c r="K76" i="21"/>
  <c r="K77" i="21"/>
  <c r="K78" i="21"/>
  <c r="K79" i="21"/>
  <c r="K80" i="21"/>
  <c r="K81" i="21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K26" i="24"/>
  <c r="K25" i="24"/>
  <c r="K24" i="24"/>
  <c r="K23" i="24"/>
  <c r="K22" i="24"/>
  <c r="K46" i="24" l="1"/>
  <c r="M27" i="22" l="1"/>
  <c r="M26" i="22"/>
  <c r="M25" i="22"/>
  <c r="M24" i="22"/>
  <c r="M23" i="22"/>
  <c r="M22" i="22"/>
  <c r="K27" i="21"/>
  <c r="K26" i="21"/>
  <c r="K25" i="21"/>
  <c r="K24" i="21"/>
  <c r="K23" i="21"/>
  <c r="K22" i="21"/>
  <c r="K83" i="21" s="1"/>
  <c r="K85" i="21" s="1"/>
  <c r="M55" i="22" l="1"/>
  <c r="M57" i="22" s="1"/>
  <c r="K22" i="18"/>
  <c r="O24" i="8"/>
  <c r="K27" i="18" l="1"/>
  <c r="K26" i="18"/>
  <c r="K25" i="18"/>
  <c r="K24" i="18"/>
  <c r="K23" i="18"/>
  <c r="K76" i="18" l="1"/>
  <c r="K78" i="18" s="1"/>
  <c r="O28" i="16"/>
  <c r="G25" i="16"/>
  <c r="O27" i="16"/>
  <c r="G22" i="16"/>
  <c r="O26" i="16"/>
  <c r="G23" i="16"/>
  <c r="O25" i="16"/>
  <c r="G28" i="16"/>
  <c r="O24" i="16"/>
  <c r="G26" i="16"/>
  <c r="O23" i="16"/>
  <c r="G24" i="16"/>
  <c r="O22" i="16"/>
  <c r="G27" i="16"/>
  <c r="G28" i="15"/>
  <c r="G26" i="15"/>
  <c r="G30" i="15"/>
  <c r="G25" i="15"/>
  <c r="G24" i="15"/>
  <c r="G27" i="15"/>
  <c r="G29" i="15"/>
  <c r="O30" i="15"/>
  <c r="O29" i="15"/>
  <c r="O28" i="15"/>
  <c r="O27" i="15"/>
  <c r="O26" i="15"/>
  <c r="O25" i="15"/>
  <c r="O24" i="15"/>
  <c r="O30" i="16" l="1"/>
  <c r="O32" i="16" s="1"/>
  <c r="O32" i="15"/>
  <c r="O34" i="15" s="1"/>
  <c r="G32" i="8"/>
  <c r="G33" i="8"/>
  <c r="G31" i="8"/>
  <c r="G30" i="8"/>
  <c r="G25" i="8"/>
  <c r="G26" i="8"/>
  <c r="G27" i="8"/>
  <c r="G28" i="8"/>
  <c r="G29" i="8"/>
  <c r="G24" i="8"/>
  <c r="O25" i="8"/>
  <c r="O26" i="8"/>
  <c r="O27" i="8"/>
  <c r="O28" i="8"/>
  <c r="O29" i="8"/>
  <c r="O30" i="8"/>
  <c r="O31" i="8"/>
  <c r="O32" i="8"/>
  <c r="O33" i="8"/>
</calcChain>
</file>

<file path=xl/sharedStrings.xml><?xml version="1.0" encoding="utf-8"?>
<sst xmlns="http://schemas.openxmlformats.org/spreadsheetml/2006/main" count="1089" uniqueCount="345">
  <si>
    <t>1.</t>
  </si>
  <si>
    <t>2.</t>
  </si>
  <si>
    <t>3.</t>
  </si>
  <si>
    <t>4.</t>
  </si>
  <si>
    <t>5.</t>
  </si>
  <si>
    <t>6.</t>
  </si>
  <si>
    <t>S/N</t>
  </si>
  <si>
    <t>7.</t>
  </si>
  <si>
    <t>8.</t>
  </si>
  <si>
    <t>9.</t>
  </si>
  <si>
    <t>10.</t>
  </si>
  <si>
    <t>TOTAL</t>
  </si>
  <si>
    <t xml:space="preserve"> </t>
  </si>
  <si>
    <t>Referência da Publicação: CUAMM_AID12672_NCDs_06</t>
  </si>
  <si>
    <t>Nome do Legal Representante</t>
  </si>
  <si>
    <t>Assinatura do Legal Representante</t>
  </si>
  <si>
    <t>Data</t>
  </si>
  <si>
    <t xml:space="preserve">[Custo de transporte para entrega ao local caso não esteja jà incluído no custo dos itens acima referidos] </t>
  </si>
  <si>
    <t>IVA</t>
  </si>
  <si>
    <t>Custo Total MZN</t>
  </si>
  <si>
    <t>Amilorido 5mg tabs</t>
  </si>
  <si>
    <t>Amlodipina 10mg tabs</t>
  </si>
  <si>
    <t>Atenolol 50mg tabs</t>
  </si>
  <si>
    <t>Furosemida 40mg tabs</t>
  </si>
  <si>
    <t>Glibenclamida 5mg tabs</t>
  </si>
  <si>
    <t>Hidroclortiazida 50mg tabs</t>
  </si>
  <si>
    <t>Lisinopril 20mg tabs</t>
  </si>
  <si>
    <t>Metformina 500mg tabs</t>
  </si>
  <si>
    <t>Metildopa 250mg tabs</t>
  </si>
  <si>
    <t>Nifedipina 30mg LP tabs</t>
  </si>
  <si>
    <t>30 mg</t>
  </si>
  <si>
    <t>250 mg</t>
  </si>
  <si>
    <t>500 mg</t>
  </si>
  <si>
    <t>20 mg</t>
  </si>
  <si>
    <t>50 mg</t>
  </si>
  <si>
    <t>5mg</t>
  </si>
  <si>
    <t>40 mg</t>
  </si>
  <si>
    <t>10mg</t>
  </si>
  <si>
    <t>LOCAL DA ENTREGA: MAPUTO</t>
  </si>
  <si>
    <t>DOSAGEM</t>
  </si>
  <si>
    <t>NOME DO ITEM REQUISITADO</t>
  </si>
  <si>
    <t>DOSAGEM OFERECIDA</t>
  </si>
  <si>
    <t>10x10 tabs</t>
  </si>
  <si>
    <t>1x60 tabs</t>
  </si>
  <si>
    <t>custo unitario embalagem</t>
  </si>
  <si>
    <r>
      <t xml:space="preserve">Indicar a data de validade - Observe que o prazo de validade mínima deve ser de </t>
    </r>
    <r>
      <rPr>
        <b/>
        <sz val="10"/>
        <color rgb="FFFF0000"/>
        <rFont val="Calibri"/>
        <family val="2"/>
        <scheme val="minor"/>
      </rPr>
      <t>12 meses</t>
    </r>
    <r>
      <rPr>
        <sz val="10"/>
        <color theme="1"/>
        <rFont val="Calibri"/>
        <family val="2"/>
        <scheme val="minor"/>
      </rPr>
      <t xml:space="preserve"> (contados a partir da data da entrega)</t>
    </r>
  </si>
  <si>
    <t>LUMP SUN</t>
  </si>
  <si>
    <t>SUBTOTAL (sem IVA)</t>
  </si>
  <si>
    <t>PRAZO DE ENTREGA:</t>
  </si>
  <si>
    <t>MODALIDADE DE PAGAMENTO (p.e. 100% adiantamento, x% adiantamento &amp; x% contra entrega etc..):</t>
  </si>
  <si>
    <t>QUANTIDADE INDICATIVA EMBALAGENS REQUERIDA</t>
  </si>
  <si>
    <t>QUANTIDADE INDICATIVA UNIDADES REQUERIDA</t>
  </si>
  <si>
    <t>As colunas em branco são preenchidas e reservadas à Autoridade Contratante</t>
  </si>
  <si>
    <r>
      <t>NOME DO ITEM FORNECIDO</t>
    </r>
    <r>
      <rPr>
        <b/>
        <sz val="11"/>
        <color rgb="FFFF0000"/>
        <rFont val="Calibri"/>
        <family val="2"/>
        <scheme val="minor"/>
      </rPr>
      <t xml:space="preserve"> *</t>
    </r>
  </si>
  <si>
    <t xml:space="preserve">QUANTIDADE EMBALAGENS OFERECIDA </t>
  </si>
  <si>
    <t>EMBALAGEM REQUISITADA</t>
  </si>
  <si>
    <r>
      <t>EMBALAGEM OFERECIDA</t>
    </r>
    <r>
      <rPr>
        <b/>
        <sz val="11"/>
        <color rgb="FFFF0000"/>
        <rFont val="Calibri"/>
        <family val="2"/>
        <scheme val="minor"/>
      </rPr>
      <t xml:space="preserve"> **</t>
    </r>
  </si>
  <si>
    <r>
      <t>QUANTIDADE TOTAL OFERECIDA</t>
    </r>
    <r>
      <rPr>
        <b/>
        <sz val="9"/>
        <rFont val="Calibri"/>
        <family val="2"/>
        <scheme val="minor"/>
      </rPr>
      <t xml:space="preserve"> (n. unidades conforme a embalagem oferecida)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***</t>
    </r>
  </si>
  <si>
    <r>
      <t xml:space="preserve">data de validade              </t>
    </r>
    <r>
      <rPr>
        <b/>
        <sz val="11"/>
        <color rgb="FFFF0000"/>
        <rFont val="Calibri"/>
        <family val="2"/>
        <scheme val="minor"/>
      </rPr>
      <t>****</t>
    </r>
  </si>
  <si>
    <t>NOME DO PROPONENTE: ______________________________</t>
  </si>
  <si>
    <t>Metformina 500mg</t>
  </si>
  <si>
    <t>Glibenclamida 5mg</t>
  </si>
  <si>
    <t>Lisinopril 20mg</t>
  </si>
  <si>
    <t>Nefidepina 30mg</t>
  </si>
  <si>
    <t>Amlodpina 10mg</t>
  </si>
  <si>
    <t>Amilorido 5mg</t>
  </si>
  <si>
    <t>Hidroclorotiazida 25mg</t>
  </si>
  <si>
    <t>LOCAL DA ENTREGA: BEIRA</t>
  </si>
  <si>
    <t>5 mg</t>
  </si>
  <si>
    <t>10 mg</t>
  </si>
  <si>
    <t>25 mg</t>
  </si>
  <si>
    <t>LOCAL DA ENTREGA: QUELIMANE</t>
  </si>
  <si>
    <t>NOTAS PARA O PREENCHIMENTO</t>
  </si>
  <si>
    <t>As colunas em amarelo devem ser preenchidas pelo proponente e devem detalhar o que é oferecido</t>
  </si>
  <si>
    <r>
      <t>Indicar a composiç</t>
    </r>
    <r>
      <rPr>
        <sz val="10"/>
        <color theme="1"/>
        <rFont val="Calibri"/>
        <family val="2"/>
      </rPr>
      <t>ã</t>
    </r>
    <r>
      <rPr>
        <sz val="10"/>
        <color theme="1"/>
        <rFont val="Calibri"/>
        <family val="2"/>
        <scheme val="minor"/>
      </rPr>
      <t>o da embalagem: tipo e quantidade (</t>
    </r>
    <r>
      <rPr>
        <i/>
        <sz val="10"/>
        <color theme="1"/>
        <rFont val="Calibri"/>
        <family val="2"/>
        <scheme val="minor"/>
      </rPr>
      <t>por exemplo 10x10 tabs</t>
    </r>
    <r>
      <rPr>
        <sz val="10"/>
        <color theme="1"/>
        <rFont val="Calibri"/>
        <family val="2"/>
        <scheme val="minor"/>
      </rPr>
      <t>)</t>
    </r>
  </si>
  <si>
    <t>Para todos os itens é exigido o folheto informativo em Português ou Inglês e a apresentação de uma amostra)</t>
  </si>
  <si>
    <t>6 *</t>
  </si>
  <si>
    <t>8 **</t>
  </si>
  <si>
    <t>9 ***</t>
  </si>
  <si>
    <t>6*</t>
  </si>
  <si>
    <t>8**</t>
  </si>
  <si>
    <t>9***</t>
  </si>
  <si>
    <t>UNIDADE</t>
  </si>
  <si>
    <t>LOTE 1.a: MEDICAMENTOS BEIRA</t>
  </si>
  <si>
    <t>LOTE 1.b: MEDICAMENTOS MAPUTO</t>
  </si>
  <si>
    <t>LOTE 1.c: MEDICAMENTOS QUELIMANE</t>
  </si>
  <si>
    <t>LOTE 2.b: CONSUMIVEIS MAPUTO</t>
  </si>
  <si>
    <t>LOTE 2.a: CONSUMIVEIS BEIRA</t>
  </si>
  <si>
    <r>
      <t>LOTE 3.a: REAGENTES DE LAB</t>
    </r>
    <r>
      <rPr>
        <b/>
        <sz val="11"/>
        <color theme="1"/>
        <rFont val="Calibri"/>
        <family val="2"/>
      </rPr>
      <t>Ó</t>
    </r>
    <r>
      <rPr>
        <b/>
        <sz val="10.8"/>
        <color theme="1"/>
        <rFont val="Calibri"/>
        <family val="2"/>
      </rPr>
      <t>RATORIO BEIRA</t>
    </r>
  </si>
  <si>
    <r>
      <t>LOTE 3.b: REAGENTES DE LABORAT</t>
    </r>
    <r>
      <rPr>
        <b/>
        <sz val="11"/>
        <color theme="1"/>
        <rFont val="Calibri"/>
        <family val="2"/>
      </rPr>
      <t>Ó</t>
    </r>
    <r>
      <rPr>
        <b/>
        <sz val="10.8"/>
        <color theme="1"/>
        <rFont val="Calibri"/>
        <family val="2"/>
      </rPr>
      <t>RIO MAPUTO</t>
    </r>
  </si>
  <si>
    <r>
      <t>LOTE 3.c: REAGENTES DE LABORAT</t>
    </r>
    <r>
      <rPr>
        <b/>
        <sz val="11"/>
        <color theme="1"/>
        <rFont val="Calibri"/>
        <family val="2"/>
      </rPr>
      <t>Ó</t>
    </r>
    <r>
      <rPr>
        <b/>
        <sz val="10.8"/>
        <color theme="1"/>
        <rFont val="Calibri"/>
        <family val="2"/>
      </rPr>
      <t>RIO QUELIMANE</t>
    </r>
  </si>
  <si>
    <t>Caixa Incineradora para resíduos hospitalares</t>
  </si>
  <si>
    <t>Espatulas Vaginais de Madeira</t>
  </si>
  <si>
    <t>Gel para Uso medico</t>
  </si>
  <si>
    <t>Luvas de Exame medida L</t>
  </si>
  <si>
    <t>Luvas de exame medida M</t>
  </si>
  <si>
    <t>Luvas de Exame medida S</t>
  </si>
  <si>
    <t>Papel pardo</t>
  </si>
  <si>
    <t>Rolos de papel de protecção para marquesas</t>
  </si>
  <si>
    <t>Rolos de papel para ECG</t>
  </si>
  <si>
    <t xml:space="preserve">Sabão liquido antisséptico
</t>
  </si>
  <si>
    <t>Pensos rapidos</t>
  </si>
  <si>
    <t>Butterfly needles</t>
  </si>
  <si>
    <t>Agulhas vacuntainer 21G</t>
  </si>
  <si>
    <t>Tubos vacutest A</t>
  </si>
  <si>
    <t>Tubos vacutest B</t>
  </si>
  <si>
    <t>Batas Clinicas A</t>
  </si>
  <si>
    <t>Batas clinicas B</t>
  </si>
  <si>
    <t>Batas Clinicas C</t>
  </si>
  <si>
    <t>Thermocoagulator 19mm Nipple Probe</t>
  </si>
  <si>
    <t xml:space="preserve">Thermocoagulator 16mm Flat Probe                         </t>
  </si>
  <si>
    <t xml:space="preserve">Cronometro                                                                          </t>
  </si>
  <si>
    <t xml:space="preserve">Formoldeído 10% Tamponado                                                                  </t>
  </si>
  <si>
    <t>Lugol 5%</t>
  </si>
  <si>
    <t xml:space="preserve">Cidex Solution Disinfectant                      </t>
  </si>
  <si>
    <t xml:space="preserve">Lidocaina a 2%                                                                              </t>
  </si>
  <si>
    <t xml:space="preserve">Resguardo marquesa 38g                                                                     </t>
  </si>
  <si>
    <t xml:space="preserve">Espéculos Vaginas S                                                                                              </t>
  </si>
  <si>
    <t xml:space="preserve">Espéculos Vaginas M                                                                   </t>
  </si>
  <si>
    <t xml:space="preserve">Espéculos Vaginas L                                                                     </t>
  </si>
  <si>
    <t xml:space="preserve">Pinça de Esponja (Sponge Forceps)                                            </t>
  </si>
  <si>
    <t>Kit de alças/electrodo diatérmicos ginecolóficos</t>
  </si>
  <si>
    <t xml:space="preserve">Kevorkian 8.5", Biopsy Punch (pinca de biopsia)                          </t>
  </si>
  <si>
    <t xml:space="preserve">Kevorkian 10", Biopsy Punch (pinca de biopsia)                      </t>
  </si>
  <si>
    <t xml:space="preserve">Pinças de dissecção revestidas longas                                         </t>
  </si>
  <si>
    <t xml:space="preserve">Balde para Lixo Infeccioso                                                          </t>
  </si>
  <si>
    <t xml:space="preserve">Caixa Incineradora para resíduos hospitalares                          </t>
  </si>
  <si>
    <t xml:space="preserve">Acetic Acid Solution 5%                                                   </t>
  </si>
  <si>
    <t>5 alças/kit</t>
  </si>
  <si>
    <t>5 bola/kit</t>
  </si>
  <si>
    <t>750 ml</t>
  </si>
  <si>
    <t>1 Litro</t>
  </si>
  <si>
    <t>500 gr</t>
  </si>
  <si>
    <t>Capacidade: 155 pcs de seringa de 1ml com agulha (5L)</t>
  </si>
  <si>
    <t>16mm x 176mm x 1,6mm</t>
  </si>
  <si>
    <t xml:space="preserve"> N/A</t>
  </si>
  <si>
    <t>250 ml</t>
  </si>
  <si>
    <t>5 Litros</t>
  </si>
  <si>
    <t>Universal</t>
  </si>
  <si>
    <t>L</t>
  </si>
  <si>
    <t>M</t>
  </si>
  <si>
    <t>S</t>
  </si>
  <si>
    <t>200m x 60 cm</t>
  </si>
  <si>
    <t>40cm x 100m</t>
  </si>
  <si>
    <t>215mm x 30m</t>
  </si>
  <si>
    <t>500 ml</t>
  </si>
  <si>
    <t>40 ml</t>
  </si>
  <si>
    <t>6x 2 cm</t>
  </si>
  <si>
    <t xml:space="preserve">21G                      </t>
  </si>
  <si>
    <t>4 ml</t>
  </si>
  <si>
    <t>3 ml</t>
  </si>
  <si>
    <t>XL</t>
  </si>
  <si>
    <t>5 ml / 10 ml</t>
  </si>
  <si>
    <t>sonda</t>
  </si>
  <si>
    <t>1000 ml</t>
  </si>
  <si>
    <t>30 ml</t>
  </si>
  <si>
    <t>10g</t>
  </si>
  <si>
    <t>litro</t>
  </si>
  <si>
    <t>100ml</t>
  </si>
  <si>
    <t>200 metros</t>
  </si>
  <si>
    <t>Comprimento 25 cm</t>
  </si>
  <si>
    <t>10mm x 10mm</t>
  </si>
  <si>
    <t>15mm x 10mm</t>
  </si>
  <si>
    <t>20mm x 8mm</t>
  </si>
  <si>
    <t>20mm x 15mm</t>
  </si>
  <si>
    <t>Kit</t>
  </si>
  <si>
    <t>5mm</t>
  </si>
  <si>
    <t xml:space="preserve"> 8.5"</t>
  </si>
  <si>
    <t xml:space="preserve"> 10"</t>
  </si>
  <si>
    <t>12 litros</t>
  </si>
  <si>
    <t>capacidade 5L</t>
  </si>
  <si>
    <t>Acido acetico 750 ml</t>
  </si>
  <si>
    <t>Alcool 70%</t>
  </si>
  <si>
    <t>Algodão hidrófilo</t>
  </si>
  <si>
    <t xml:space="preserve">Fitas de glicemia  </t>
  </si>
  <si>
    <t>Hipoclorito de sódio 5L</t>
  </si>
  <si>
    <t>Hipoclorito de sódio 1L</t>
  </si>
  <si>
    <t xml:space="preserve">Lancetas para glicemia  </t>
  </si>
  <si>
    <t xml:space="preserve">Frascos para amostra de urinas </t>
  </si>
  <si>
    <t xml:space="preserve">Fitas de amostra de urina  </t>
  </si>
  <si>
    <t xml:space="preserve">Seringas de 5ml/10ml com agulhas 21G  </t>
  </si>
  <si>
    <t xml:space="preserve">Kit alças diatérmica 10mm x 10mm      </t>
  </si>
  <si>
    <t xml:space="preserve">Kit alças diatérmica 15mm x 10mm           </t>
  </si>
  <si>
    <t xml:space="preserve">Kit alças diatérmica 20mm x 8mm                  </t>
  </si>
  <si>
    <t xml:space="preserve">Kit alças diatérmica 20mm x 15mm   </t>
  </si>
  <si>
    <t xml:space="preserve">Kit eletrodo Bola 5mm                         </t>
  </si>
  <si>
    <t>Frasco</t>
  </si>
  <si>
    <t xml:space="preserve"> Frasco</t>
  </si>
  <si>
    <t xml:space="preserve"> Pacote</t>
  </si>
  <si>
    <t>UNIDADE REQUISITADA</t>
  </si>
  <si>
    <t xml:space="preserve"> Caixa 1x50</t>
  </si>
  <si>
    <t>Caixa 1x100</t>
  </si>
  <si>
    <r>
      <t xml:space="preserve">  Garraf</t>
    </r>
    <r>
      <rPr>
        <sz val="10"/>
        <color theme="1"/>
        <rFont val="Calibri"/>
        <family val="2"/>
      </rPr>
      <t>ã</t>
    </r>
    <r>
      <rPr>
        <sz val="9.8000000000000007"/>
        <color theme="1"/>
        <rFont val="Calibri"/>
        <family val="2"/>
      </rPr>
      <t>o</t>
    </r>
  </si>
  <si>
    <t xml:space="preserve"> Caixa 1x200</t>
  </si>
  <si>
    <t xml:space="preserve"> Caixa dispenser 1x100</t>
  </si>
  <si>
    <t>Rolo</t>
  </si>
  <si>
    <t xml:space="preserve"> Frasco pet</t>
  </si>
  <si>
    <t xml:space="preserve"> Frasco 1x500</t>
  </si>
  <si>
    <t xml:space="preserve">Tira 1x100 </t>
  </si>
  <si>
    <t xml:space="preserve">  Pacote 1x100      </t>
  </si>
  <si>
    <t xml:space="preserve"> Encaixe 1x100</t>
  </si>
  <si>
    <t xml:space="preserve"> Caixa 1x100</t>
  </si>
  <si>
    <t xml:space="preserve">  Batas</t>
  </si>
  <si>
    <t xml:space="preserve"> Batas</t>
  </si>
  <si>
    <t xml:space="preserve">  Unidade</t>
  </si>
  <si>
    <r>
      <t xml:space="preserve"> Gal</t>
    </r>
    <r>
      <rPr>
        <sz val="10"/>
        <color theme="1"/>
        <rFont val="Calibri"/>
        <family val="2"/>
      </rPr>
      <t>ã</t>
    </r>
    <r>
      <rPr>
        <sz val="9.8000000000000007"/>
        <color theme="1"/>
        <rFont val="Calibri"/>
        <family val="2"/>
      </rPr>
      <t>o</t>
    </r>
  </si>
  <si>
    <t>Pacote</t>
  </si>
  <si>
    <t xml:space="preserve"> Rolo 1x30</t>
  </si>
  <si>
    <t xml:space="preserve">  Rolo 1x10</t>
  </si>
  <si>
    <t xml:space="preserve"> Pacote 1x100       </t>
  </si>
  <si>
    <t>Unidade</t>
  </si>
  <si>
    <t xml:space="preserve"> Caixa</t>
  </si>
  <si>
    <t>LOTE 2.c: CONSUMIVEIS QUELIMAE</t>
  </si>
  <si>
    <t>DOSAGEM REQUISITADA</t>
  </si>
  <si>
    <t>7**</t>
  </si>
  <si>
    <t>Para todos os itens é exigido o folheto informativo em Português ou Inglês)</t>
  </si>
  <si>
    <t xml:space="preserve">custo unitario </t>
  </si>
  <si>
    <t xml:space="preserve">  Rolo </t>
  </si>
  <si>
    <t xml:space="preserve"> Rolo </t>
  </si>
  <si>
    <t xml:space="preserve">Rolo </t>
  </si>
  <si>
    <r>
      <t xml:space="preserve">ANEXO IV </t>
    </r>
    <r>
      <rPr>
        <b/>
        <sz val="11"/>
        <color theme="1"/>
        <rFont val="Calibri"/>
        <family val="2"/>
        <scheme val="minor"/>
      </rPr>
      <t>: Repartição do orçamento (Minuta de proposta financeira)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Página Nº 1 [de…]</t>
    </r>
  </si>
  <si>
    <t>Afinion HbA1c, 15 testes/Kits ref. 1116795</t>
  </si>
  <si>
    <t>Afinion HbA1c Control, CI e CII, 2x0,5ml/Kits ref. 1116793</t>
  </si>
  <si>
    <t>Papel Térmico 57x40x11 - Rolos de impressão para aparelhos POC HbA1c, pc/10 rolos</t>
  </si>
  <si>
    <t xml:space="preserve">Ureia/BUN, 2000 testes                                                 Reagentes para Equipamento Beckman Coulter AU 480     </t>
  </si>
  <si>
    <t xml:space="preserve">Acido Urico, 2000 testes                                              Reagentes para Equipamento Beckman Coulter AU 480           </t>
  </si>
  <si>
    <t xml:space="preserve">Bilirrubina -Total, 2000 testes                                          Reagentes para Equipamento Beckman Coulter AU 480     </t>
  </si>
  <si>
    <t xml:space="preserve">Bilirrubina-Directa, 800 testes                                     Reagentes para Equipamento Beckman Coulter AU 480     </t>
  </si>
  <si>
    <t xml:space="preserve">LDL Colesterol, 600 testes                                             Reagentes para Equipamento Beckman Coulter AU 480             </t>
  </si>
  <si>
    <t xml:space="preserve">HDL Colesterol, 1140 testes                                               Reagentes para Equipamento Beckman Coulter AU 480           </t>
  </si>
  <si>
    <t xml:space="preserve">Colesterol, 2000 testes                                                  Reagentes para Equipamento Beckman Coulter AU 480     </t>
  </si>
  <si>
    <t xml:space="preserve">Albumina, 2000 testes                                                 Reagentes para Equipamento Beckman Coulter AU 480     </t>
  </si>
  <si>
    <t xml:space="preserve">GGT, 2000 testes                                                           Reagentes para Equipamento Beckman Coulter AU 480          </t>
  </si>
  <si>
    <t xml:space="preserve">ALT/GPT, 2000 testes                                                    Reagentes para Equipamento Beckman Coulter AU 480     </t>
  </si>
  <si>
    <t xml:space="preserve">AST/GOT, 2000 testes                                                 Reagentes para Equipamento Beckman Coulter AU 480     </t>
  </si>
  <si>
    <t xml:space="preserve">CK-MB, 400 testes                                                        Reagentes para Equipamento Beckman Coulter AU 480             </t>
  </si>
  <si>
    <t xml:space="preserve">Trigliceridos,2000 testes                                               Reagentes para Equipamento Beckman Coulter AU 480     </t>
  </si>
  <si>
    <t xml:space="preserve">Glucose, 2000 testes                                                Reagentes para Equipamento Beckman Coulter AU 480     </t>
  </si>
  <si>
    <t xml:space="preserve">HbA1c reagente + Calibrador, 500 testes                    Reagentes para Equipamento Beckman Coulter AU 480       </t>
  </si>
  <si>
    <t xml:space="preserve">HDL/LDL Controlo (2 níveis), 2x3x5 ml                          Reagentes para Equipamento Beckman Coulter AU 480     </t>
  </si>
  <si>
    <t xml:space="preserve">HDL Calibrador, 3x2 ml                                                  Reagentes para Equipamento Beckman Coulter AU 480           </t>
  </si>
  <si>
    <t xml:space="preserve">LDL Calibrador, 2x1 ml                                                  Reagentes para Equipamento Beckman Coulter AU 480             </t>
  </si>
  <si>
    <t xml:space="preserve">CK-MB Controlo 1                                                       Reagentes para Equipamento Beckman Coulter AU 480            </t>
  </si>
  <si>
    <t xml:space="preserve">CK-MB Controlo 2                                                          Reagentes para Equipamento Beckman Coulter AU 480            </t>
  </si>
  <si>
    <t xml:space="preserve">CK-MB Calibrador                                                         Reagentes para Equipamento Beckman Coulter AU 480            </t>
  </si>
  <si>
    <t xml:space="preserve">HbA1c Control Kit (2 levels), extendSURE                       Reagentes para Equipamento Beckman Coulter AU 480         </t>
  </si>
  <si>
    <t xml:space="preserve">System Calibrator (Multicalibrador), 20 x 5 ml               Reagentes para Equipamento Beckman Coulter AU 480     </t>
  </si>
  <si>
    <t xml:space="preserve">Sample cup 1,5 ml (Easylite/Flexor)                                Reagentes para Equipamento Beckman Coulter AU 480     </t>
  </si>
  <si>
    <t xml:space="preserve">Reagentes de determinacao Glucose, 12x20ml  Compativel para uso com o Equipamento Elitech ProM  </t>
  </si>
  <si>
    <t xml:space="preserve">Reagentes de determinacao Creatinina PAP, 8x28ml  Compativel para uso com o Equipamento Elitech ProM  </t>
  </si>
  <si>
    <t xml:space="preserve">Reagentes de determinacao AST/GOT, 8x25ml            Compativel para uso com o Equipamento Elitech ProM  </t>
  </si>
  <si>
    <t xml:space="preserve">Reagentes de determinacao ALT/GPT, 8x25ml           Compativel para uso com o Equipamento Elitech ProM  </t>
  </si>
  <si>
    <t xml:space="preserve">Reagentes de determinaçao Bilirubina Total 8x25ml Compativel para uso com o Equipamento Elitech ProM  </t>
  </si>
  <si>
    <t xml:space="preserve">Reagentes de determinaçao Bilirubina Directa 8x25ml Compativel para uso com o Equipamento Elitech ProM  </t>
  </si>
  <si>
    <t xml:space="preserve">Reagentes de determinacao Colesterol Total SL, 12x20ml                                                               Compativel para uso com o Equipamento Elitech ProM  </t>
  </si>
  <si>
    <t xml:space="preserve">Reagentes de determinacao Colesterol HDL 4x25ml Compativel para uso com o Equipamento Elitech ProM  </t>
  </si>
  <si>
    <t xml:space="preserve">Reagentes de calibraçao Colesterol HDL 2G 4x1ml  Compativel para uso com o Equipamento Elitech ProM  </t>
  </si>
  <si>
    <t xml:space="preserve">Reagentes de determinacao Trigliceridos SL, 12x20ml  Compativel para uso com o Equipamento Elitech ProM  </t>
  </si>
  <si>
    <t xml:space="preserve">Reagentes de determinacao Acido Urico Mono SL, 12x20ml                                                                       Compativel para uso com o Equipamento Elitech ProM  </t>
  </si>
  <si>
    <t xml:space="preserve">Reagentes de determinçao HbA1c, 1x32ml                       Compativel para uso com o Equipamento Elitech ProM  </t>
  </si>
  <si>
    <t xml:space="preserve">Reagente de calibraçao HbA1c 4x0,5 ml                    Compativel para uso com o Equipamento Elitech ProM  </t>
  </si>
  <si>
    <t xml:space="preserve">Reagente de controlo HbA1c (Alto e Baixo), 4x0,5ml       Compativel para uso com o Equipamento Elitech ProM  </t>
  </si>
  <si>
    <t xml:space="preserve">Sample cups 1,5ml,  1x1000                                       Compativel para uso com o Equipamento Elitech ProM  </t>
  </si>
  <si>
    <t>15 testes/kits</t>
  </si>
  <si>
    <t>kits</t>
  </si>
  <si>
    <t>10 rolos</t>
  </si>
  <si>
    <t>2000 testes</t>
  </si>
  <si>
    <t>800 testes</t>
  </si>
  <si>
    <t>600 testes</t>
  </si>
  <si>
    <t>1140 testes</t>
  </si>
  <si>
    <t>400 testes</t>
  </si>
  <si>
    <t>500 testes</t>
  </si>
  <si>
    <t>cup</t>
  </si>
  <si>
    <t>Reagente de determinação Ureia UV SL 8X25ml VTL  Compativel para uso com o Equipamento Elitech</t>
  </si>
  <si>
    <t>Reagente de determinação Triglicéridos MONO SL 12X20ml VTL Compativel para uso com o Equipamento Elitech</t>
  </si>
  <si>
    <t>Reagente de determinação Proteinas Totais 12X20ml VTL Compativel para uso com o Equipamento Elitech</t>
  </si>
  <si>
    <t>Reagente de determinação Glicose PAP SL 12X20ml VTL Compativel para uso com o Equipamento Elitech</t>
  </si>
  <si>
    <t>Reagente de determinação Creatinina PAP 8X28ml VTL Compativel para uso com o Equipamento Elitech</t>
  </si>
  <si>
    <t>Reagente de control Elitrol II, Abnormal, 10X5ml Compativel para uso com o Equipamento Elitech</t>
  </si>
  <si>
    <t>Reagente de control Elitrol I, Normal, 10X5ml Compativel para uso com o Equipamento Elitech</t>
  </si>
  <si>
    <t>Reagente de determinação Colesterol SL 12X20ml VTL Compativel para uso com o Equipamento Elitech</t>
  </si>
  <si>
    <t>Reagente de calibração Elical 2, 4X3ml                                    Compativel para uso com o Equipamento Elitech</t>
  </si>
  <si>
    <t>Reagente de determinação Bilirubina Total 4+1 8X25ml VTL Compativel para uso com o Equipamento Elitech</t>
  </si>
  <si>
    <t>Reagente de determinação Bilirubina Direta 4+1 8X25ml VTL Compativel para uso com o Equipamento Elitech</t>
  </si>
  <si>
    <t>Reagente de determinação Ácido úrico Mono SL, 12X20ml, VTL Compativel para uso com o Equipamento Elitech</t>
  </si>
  <si>
    <t>Reagente de determinação AST/GOT 4+1 SL 8X25ml VTL Compativel para uso com o Equipamento Elitech</t>
  </si>
  <si>
    <t>Reagente de determinação Amilase SL 6X20ml VTL Compativel para uso com o Equipamento Elitech</t>
  </si>
  <si>
    <t>Reagente de determinação ALT/GPT 4+1 SL 8X25ml VTL Compativel para uso com o Equipamento Elitech</t>
  </si>
  <si>
    <t>Reagente de determinação Albumina 12X20ml VTL Compativel para uso com o Equipamento Elitech</t>
  </si>
  <si>
    <t xml:space="preserve">10 Testes de Hemoglobina Glicosilada Afinion BbA1c Compativel com PoC Afinion 2 </t>
  </si>
  <si>
    <t>Afinion HbA1c control, CL e C II, 2x0,5ml                                  Compativel com PoC Afinion 2</t>
  </si>
  <si>
    <t>Cartucho</t>
  </si>
  <si>
    <t xml:space="preserve">Reagente Glicose HK Gen.3, 800 testes c311                 Reagentes para  COBAS C311                                 </t>
  </si>
  <si>
    <t xml:space="preserve">Reagente Albumina ALB Gen.2, 300 testes c311          Reagentes para  COBAS C311                                        </t>
  </si>
  <si>
    <t xml:space="preserve">Reagente Total Proteina TP Gen.2, 300 testes C311  Reagentes para  COBAS C311                                         </t>
  </si>
  <si>
    <t xml:space="preserve">Reagente ASTL / GOT, 500 testes c311                              Reagentes para  COBAS C311                                        </t>
  </si>
  <si>
    <t xml:space="preserve">Reagente ALTL / GPT, 500 testes c311                             Reagentes para  COBAS C311                                       </t>
  </si>
  <si>
    <t xml:space="preserve">Reagente GGT2, 400 testes, c311                                        Reagentes para  COBAS C311                                      </t>
  </si>
  <si>
    <t xml:space="preserve">Reagente Bilirubina-T BILT Gen.3 250 testes c311    Reagentes para  COBAS C311                               </t>
  </si>
  <si>
    <t xml:space="preserve">Reagente Bilirubina-D GEN.2 350 testes c311             Reagentes para  COBAS C311                               </t>
  </si>
  <si>
    <t xml:space="preserve">Reagente Cobas C Integra ALP IFCC Gen2 S, 200 test          Reagentes para  COBAS C311                                           </t>
  </si>
  <si>
    <t xml:space="preserve">Reagente LDH IFCC, 300 testes, c311                              Reagentes para  COBAS C311                                         </t>
  </si>
  <si>
    <t xml:space="preserve">Reagente Ureia UREAL, 500 testes c311                         Reagentes para  COBAS C311                                         </t>
  </si>
  <si>
    <t xml:space="preserve">Reagente Cobas C311 Creatinina CREAJ Gen.2, 700t              Reagentes para  COBAS C311                                        </t>
  </si>
  <si>
    <t xml:space="preserve">Reagente Ácido úrico UA2, 400 testes c311              Reagentes para  COBAS C311                               </t>
  </si>
  <si>
    <t xml:space="preserve">Reagente Colesterol CHOL2 HICO, 400 testes C311         Reagentes para  COBAS C311                                        </t>
  </si>
  <si>
    <t xml:space="preserve">Reagente Colesterol HDL-C Gen.3, 350t c311               Reagentes para  COBAS C311                                           </t>
  </si>
  <si>
    <t xml:space="preserve">Reagente Colestrol LDL-C Gen. 3, 200 testes c311  Reagentes para  COBAS C311                               </t>
  </si>
  <si>
    <t xml:space="preserve">Reagente Trigliceridos TRIGL, 250 testes c311          Reagentes para  COBAS C311                                       </t>
  </si>
  <si>
    <t xml:space="preserve">Reagente Ionograma ISE Standard Low 10x3ml    Reagentes para  COBAS C311                                </t>
  </si>
  <si>
    <t xml:space="preserve">Reagente Ionograma ISE Standard High 10x3ml  Reagentes para  COBAS C311                                         </t>
  </si>
  <si>
    <t xml:space="preserve">Reag.Ionograma ISE Ref. Sol. eletrolítica,5x300ml        Reagentes para  COBAS C311                                   </t>
  </si>
  <si>
    <t xml:space="preserve">Reagente Ionograma ISE Diluent Gen.2 5x300ml    Reagentes para  COBAS C311                                     </t>
  </si>
  <si>
    <t xml:space="preserve">Reagente Ionograma Internal Standard Gen.2 5x600ml    Reagentes para  COBAS C311                                </t>
  </si>
  <si>
    <t xml:space="preserve">Reagente COBAS Cell Basic wash I/NaOH-D, 2x1,8L     Reagentes para  COBAS C311                                        </t>
  </si>
  <si>
    <t xml:space="preserve">Reagente COBAS Cell solu.lavagem II Acid Wash,2x2L       Reagentes para  COBAS C311                                     </t>
  </si>
  <si>
    <t xml:space="preserve">Reag detergente COBAS Ecotergent cassete,60ml C311     Reagentes para  COBAS C311                                                   </t>
  </si>
  <si>
    <t>3800 testes</t>
  </si>
  <si>
    <t>300 testes</t>
  </si>
  <si>
    <t xml:space="preserve">500 testes </t>
  </si>
  <si>
    <t>250 testes</t>
  </si>
  <si>
    <t>350 testes</t>
  </si>
  <si>
    <t>200 test</t>
  </si>
  <si>
    <t>700 testes</t>
  </si>
  <si>
    <t>200 testes</t>
  </si>
  <si>
    <t xml:space="preserve">COBAS NaOH-D detergent c pack (58.7 ml)                                                        Reagentes para  COBAS C311                                          </t>
  </si>
  <si>
    <t>Reagente de calibração Elical 2, 4X3ml Compativel para uso com o Equipamento Elitech</t>
  </si>
  <si>
    <t xml:space="preserve">10 Testes de Hemoglobina Glicosilada Afinion BbA1c compativel com PoC Afinion 2 </t>
  </si>
  <si>
    <t>Afinion HbA1c control, CL e C II, 2x0,5ml compativel com PoC Afinion 2</t>
  </si>
  <si>
    <t xml:space="preserve">QUANTIDADE UNIDADES OFERECIDA </t>
  </si>
  <si>
    <t xml:space="preserve">custo unitario  </t>
  </si>
  <si>
    <t>4*</t>
  </si>
  <si>
    <t>6**</t>
  </si>
  <si>
    <t>7***</t>
  </si>
  <si>
    <r>
      <t>Indicar a composiç</t>
    </r>
    <r>
      <rPr>
        <sz val="10"/>
        <color theme="1"/>
        <rFont val="Calibri"/>
        <family val="2"/>
      </rPr>
      <t>ã</t>
    </r>
    <r>
      <rPr>
        <sz val="10"/>
        <color theme="1"/>
        <rFont val="Calibri"/>
        <family val="2"/>
        <scheme val="minor"/>
      </rPr>
      <t>o da unidade: tipo e quantidade</t>
    </r>
  </si>
  <si>
    <r>
      <t xml:space="preserve">UNIDADE OFERECIDA </t>
    </r>
    <r>
      <rPr>
        <b/>
        <sz val="11"/>
        <color rgb="FFFF0000"/>
        <rFont val="Calibri"/>
        <family val="2"/>
        <scheme val="minor"/>
      </rPr>
      <t>**</t>
    </r>
  </si>
  <si>
    <t>5*</t>
  </si>
  <si>
    <r>
      <t>Indicar a composiç</t>
    </r>
    <r>
      <rPr>
        <sz val="10"/>
        <color theme="1"/>
        <rFont val="Calibri"/>
        <family val="2"/>
      </rPr>
      <t>ã</t>
    </r>
    <r>
      <rPr>
        <sz val="10"/>
        <color theme="1"/>
        <rFont val="Calibri"/>
        <family val="2"/>
        <scheme val="minor"/>
      </rPr>
      <t>o da embalagem: tipo e quantidade (</t>
    </r>
    <r>
      <rPr>
        <i/>
        <sz val="10"/>
        <color theme="1"/>
        <rFont val="Calibri"/>
        <family val="2"/>
        <scheme val="minor"/>
      </rPr>
      <t>por exemplo caixa 1x50</t>
    </r>
    <r>
      <rPr>
        <sz val="10"/>
        <color theme="1"/>
        <rFont val="Calibri"/>
        <family val="2"/>
        <scheme val="minor"/>
      </rPr>
      <t>)</t>
    </r>
  </si>
  <si>
    <t>1 Lt</t>
  </si>
  <si>
    <t>2 Lt</t>
  </si>
  <si>
    <t>System solution compativel para uso com o Equipamento Elitech</t>
  </si>
  <si>
    <t>System Clean solution compativel para uso com o Equipamento Elitech</t>
  </si>
  <si>
    <t>Acid solution compativel para uso com o Equipamento Elitech</t>
  </si>
  <si>
    <t>trasferido para o Lote 1.b</t>
  </si>
  <si>
    <t xml:space="preserve">Hemogin - gel hemostático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</si>
</sst>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rgb="FF00000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</font>
    <font>
      <b/>
      <sz val="10.8"/>
      <color theme="1"/>
      <name val="Calibri"/>
      <family val="2"/>
    </font>
    <font>
      <sz val="9.8000000000000007"/>
      <color theme="1"/>
      <name val="Calibri"/>
      <family val="2"/>
    </font>
    <font>
      <strike/>
      <sz val="10"/>
      <color rgb="FF000000"/>
      <name val="Calibri"/>
      <family val="2"/>
      <scheme val="minor"/>
    </font>
    <font>
      <strike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9E7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4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8" fillId="0" borderId="1" xfId="0" applyFont="1" applyBorder="1" applyAlignment="1" applyProtection="1">
      <alignment vertical="center" wrapText="1"/>
    </xf>
    <xf numFmtId="9" fontId="9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vertical="center"/>
    </xf>
    <xf numFmtId="9" fontId="9" fillId="0" borderId="1" xfId="0" applyNumberFormat="1" applyFont="1" applyFill="1" applyBorder="1" applyAlignment="1" applyProtection="1">
      <alignment horizontal="center" vertical="center" wrapText="1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3" fontId="9" fillId="0" borderId="15" xfId="0" applyNumberFormat="1" applyFont="1" applyFill="1" applyBorder="1" applyAlignment="1" applyProtection="1">
      <alignment vertical="center"/>
    </xf>
    <xf numFmtId="3" fontId="9" fillId="0" borderId="1" xfId="0" applyNumberFormat="1" applyFont="1" applyFill="1" applyBorder="1" applyAlignment="1" applyProtection="1">
      <alignment horizontal="right" vertical="center"/>
    </xf>
    <xf numFmtId="0" fontId="8" fillId="0" borderId="24" xfId="0" applyFont="1" applyBorder="1" applyAlignment="1" applyProtection="1">
      <alignment vertical="center" wrapText="1"/>
    </xf>
    <xf numFmtId="9" fontId="9" fillId="0" borderId="24" xfId="0" applyNumberFormat="1" applyFont="1" applyFill="1" applyBorder="1" applyAlignment="1" applyProtection="1">
      <alignment horizontal="center" wrapText="1"/>
    </xf>
    <xf numFmtId="3" fontId="9" fillId="0" borderId="24" xfId="0" applyNumberFormat="1" applyFont="1" applyFill="1" applyBorder="1" applyAlignment="1" applyProtection="1">
      <alignment vertical="center"/>
    </xf>
    <xf numFmtId="4" fontId="9" fillId="4" borderId="22" xfId="0" applyNumberFormat="1" applyFont="1" applyFill="1" applyBorder="1" applyAlignment="1" applyProtection="1">
      <alignment horizontal="right" vertical="center"/>
      <protection locked="0"/>
    </xf>
    <xf numFmtId="4" fontId="13" fillId="4" borderId="22" xfId="0" applyNumberFormat="1" applyFont="1" applyFill="1" applyBorder="1" applyAlignment="1" applyProtection="1">
      <alignment horizontal="right" vertical="center"/>
      <protection locked="0"/>
    </xf>
    <xf numFmtId="4" fontId="9" fillId="4" borderId="1" xfId="0" applyNumberFormat="1" applyFont="1" applyFill="1" applyBorder="1" applyAlignment="1" applyProtection="1">
      <alignment horizontal="right" vertical="center"/>
      <protection locked="0"/>
    </xf>
    <xf numFmtId="4" fontId="9" fillId="4" borderId="10" xfId="0" applyNumberFormat="1" applyFont="1" applyFill="1" applyBorder="1" applyAlignment="1" applyProtection="1">
      <alignment horizontal="right" vertical="center"/>
      <protection locked="0"/>
    </xf>
    <xf numFmtId="14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4" fontId="9" fillId="0" borderId="1" xfId="0" applyNumberFormat="1" applyFont="1" applyFill="1" applyBorder="1" applyAlignment="1" applyProtection="1">
      <alignment horizontal="right" vertical="center"/>
    </xf>
    <xf numFmtId="3" fontId="21" fillId="0" borderId="1" xfId="0" applyNumberFormat="1" applyFont="1" applyFill="1" applyBorder="1" applyAlignment="1" applyProtection="1">
      <alignment horizontal="right" vertical="center"/>
    </xf>
    <xf numFmtId="0" fontId="26" fillId="0" borderId="1" xfId="0" applyFont="1" applyFill="1" applyBorder="1" applyAlignment="1" applyProtection="1">
      <alignment horizontal="left" vertical="center" wrapText="1"/>
    </xf>
    <xf numFmtId="1" fontId="26" fillId="0" borderId="1" xfId="0" applyNumberFormat="1" applyFont="1" applyFill="1" applyBorder="1" applyAlignment="1" applyProtection="1">
      <alignment horizontal="center" vertical="center" wrapText="1"/>
    </xf>
    <xf numFmtId="9" fontId="26" fillId="0" borderId="1" xfId="0" applyNumberFormat="1" applyFont="1" applyFill="1" applyBorder="1" applyAlignment="1" applyProtection="1">
      <alignment horizontal="center" vertical="center" wrapText="1"/>
    </xf>
    <xf numFmtId="3" fontId="26" fillId="0" borderId="1" xfId="0" applyNumberFormat="1" applyFont="1" applyFill="1" applyBorder="1" applyAlignment="1" applyProtection="1">
      <alignment horizontal="right" vertical="center"/>
    </xf>
    <xf numFmtId="0" fontId="12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0" fontId="13" fillId="4" borderId="4" xfId="0" applyFont="1" applyFill="1" applyBorder="1" applyAlignment="1" applyProtection="1">
      <alignment horizontal="left" vertical="center" wrapText="1"/>
      <protection locked="0"/>
    </xf>
    <xf numFmtId="0" fontId="13" fillId="4" borderId="3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35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9" fillId="0" borderId="0" xfId="0" applyFont="1" applyProtection="1"/>
    <xf numFmtId="0" fontId="12" fillId="0" borderId="0" xfId="0" applyFont="1" applyProtection="1"/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vertical="center"/>
    </xf>
    <xf numFmtId="0" fontId="1" fillId="0" borderId="0" xfId="0" applyFont="1" applyAlignment="1" applyProtection="1">
      <alignment wrapText="1"/>
    </xf>
    <xf numFmtId="0" fontId="0" fillId="0" borderId="0" xfId="0" applyFont="1" applyProtection="1"/>
    <xf numFmtId="0" fontId="10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Protection="1"/>
    <xf numFmtId="0" fontId="10" fillId="0" borderId="0" xfId="0" applyFont="1" applyProtection="1"/>
    <xf numFmtId="0" fontId="10" fillId="2" borderId="27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10" fillId="2" borderId="29" xfId="0" applyFont="1" applyFill="1" applyBorder="1" applyAlignment="1" applyProtection="1">
      <alignment horizontal="center"/>
    </xf>
    <xf numFmtId="0" fontId="7" fillId="2" borderId="36" xfId="0" applyFont="1" applyFill="1" applyBorder="1" applyProtection="1"/>
    <xf numFmtId="0" fontId="9" fillId="0" borderId="6" xfId="0" applyFont="1" applyBorder="1" applyAlignment="1" applyProtection="1">
      <alignment horizontal="left" wrapText="1"/>
    </xf>
    <xf numFmtId="0" fontId="9" fillId="0" borderId="7" xfId="0" applyFont="1" applyBorder="1" applyAlignment="1" applyProtection="1">
      <alignment horizontal="left" wrapText="1"/>
    </xf>
    <xf numFmtId="0" fontId="9" fillId="0" borderId="37" xfId="0" applyFont="1" applyBorder="1" applyAlignment="1" applyProtection="1">
      <alignment horizontal="left" wrapText="1"/>
    </xf>
    <xf numFmtId="0" fontId="9" fillId="0" borderId="9" xfId="0" applyFont="1" applyBorder="1" applyAlignment="1" applyProtection="1">
      <alignment horizontal="left" wrapText="1"/>
    </xf>
    <xf numFmtId="0" fontId="9" fillId="0" borderId="3" xfId="0" applyFont="1" applyBorder="1" applyAlignment="1" applyProtection="1">
      <alignment horizontal="left" wrapText="1"/>
    </xf>
    <xf numFmtId="0" fontId="9" fillId="0" borderId="10" xfId="0" applyFont="1" applyBorder="1" applyAlignment="1" applyProtection="1">
      <alignment horizontal="left" wrapText="1"/>
    </xf>
    <xf numFmtId="0" fontId="7" fillId="2" borderId="9" xfId="0" applyFont="1" applyFill="1" applyBorder="1" applyProtection="1"/>
    <xf numFmtId="0" fontId="7" fillId="2" borderId="26" xfId="0" applyFont="1" applyFill="1" applyBorder="1" applyProtection="1"/>
    <xf numFmtId="0" fontId="13" fillId="2" borderId="11" xfId="0" applyFont="1" applyFill="1" applyBorder="1" applyProtection="1"/>
    <xf numFmtId="0" fontId="21" fillId="0" borderId="11" xfId="0" applyFont="1" applyFill="1" applyBorder="1" applyAlignment="1" applyProtection="1">
      <alignment horizontal="left" wrapText="1"/>
    </xf>
    <xf numFmtId="0" fontId="21" fillId="0" borderId="12" xfId="0" applyFont="1" applyFill="1" applyBorder="1" applyAlignment="1" applyProtection="1">
      <alignment horizontal="left" wrapText="1"/>
    </xf>
    <xf numFmtId="0" fontId="21" fillId="0" borderId="14" xfId="0" applyFont="1" applyFill="1" applyBorder="1" applyAlignment="1" applyProtection="1">
      <alignment horizontal="left" wrapText="1"/>
    </xf>
    <xf numFmtId="0" fontId="1" fillId="0" borderId="0" xfId="0" applyFont="1" applyAlignment="1" applyProtection="1"/>
    <xf numFmtId="0" fontId="2" fillId="0" borderId="0" xfId="0" applyFont="1" applyAlignment="1" applyProtection="1"/>
    <xf numFmtId="3" fontId="2" fillId="0" borderId="0" xfId="0" applyNumberFormat="1" applyFont="1" applyAlignment="1" applyProtection="1"/>
    <xf numFmtId="3" fontId="1" fillId="0" borderId="0" xfId="0" applyNumberFormat="1" applyFont="1" applyAlignment="1" applyProtection="1"/>
    <xf numFmtId="4" fontId="1" fillId="0" borderId="0" xfId="0" applyNumberFormat="1" applyFont="1" applyAlignment="1" applyProtection="1"/>
    <xf numFmtId="4" fontId="1" fillId="0" borderId="0" xfId="0" applyNumberFormat="1" applyFont="1" applyFill="1" applyAlignment="1" applyProtection="1"/>
    <xf numFmtId="3" fontId="1" fillId="0" borderId="0" xfId="0" applyNumberFormat="1" applyFont="1" applyFill="1" applyAlignment="1" applyProtection="1"/>
    <xf numFmtId="0" fontId="1" fillId="0" borderId="0" xfId="0" applyFont="1" applyAlignment="1" applyProtection="1">
      <alignment horizontal="left"/>
    </xf>
    <xf numFmtId="3" fontId="1" fillId="0" borderId="0" xfId="0" applyNumberFormat="1" applyFont="1" applyProtection="1"/>
    <xf numFmtId="4" fontId="1" fillId="0" borderId="0" xfId="0" applyNumberFormat="1" applyFont="1" applyProtection="1"/>
    <xf numFmtId="0" fontId="15" fillId="3" borderId="30" xfId="0" applyFont="1" applyFill="1" applyBorder="1" applyAlignment="1" applyProtection="1">
      <alignment horizontal="center" vertical="center" wrapText="1"/>
    </xf>
    <xf numFmtId="0" fontId="15" fillId="3" borderId="31" xfId="0" applyFont="1" applyFill="1" applyBorder="1" applyAlignment="1" applyProtection="1">
      <alignment horizontal="center" wrapText="1"/>
    </xf>
    <xf numFmtId="3" fontId="15" fillId="3" borderId="31" xfId="0" applyNumberFormat="1" applyFont="1" applyFill="1" applyBorder="1" applyAlignment="1" applyProtection="1">
      <alignment horizontal="center" wrapText="1"/>
    </xf>
    <xf numFmtId="4" fontId="15" fillId="3" borderId="31" xfId="0" applyNumberFormat="1" applyFont="1" applyFill="1" applyBorder="1" applyAlignment="1" applyProtection="1">
      <alignment horizontal="center" wrapText="1"/>
    </xf>
    <xf numFmtId="0" fontId="15" fillId="3" borderId="31" xfId="0" applyNumberFormat="1" applyFont="1" applyFill="1" applyBorder="1" applyAlignment="1" applyProtection="1">
      <alignment horizontal="center" wrapText="1"/>
    </xf>
    <xf numFmtId="0" fontId="15" fillId="3" borderId="32" xfId="0" applyNumberFormat="1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15" fillId="3" borderId="33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3" fontId="15" fillId="3" borderId="5" xfId="0" applyNumberFormat="1" applyFont="1" applyFill="1" applyBorder="1" applyAlignment="1" applyProtection="1">
      <alignment horizontal="center" vertical="center" textRotation="90" wrapText="1"/>
    </xf>
    <xf numFmtId="0" fontId="15" fillId="3" borderId="5" xfId="0" applyFont="1" applyFill="1" applyBorder="1" applyAlignment="1" applyProtection="1">
      <alignment horizontal="center" vertical="center" textRotation="90" wrapText="1"/>
    </xf>
    <xf numFmtId="4" fontId="15" fillId="3" borderId="3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17" fillId="0" borderId="21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wrapText="1"/>
    </xf>
    <xf numFmtId="0" fontId="16" fillId="0" borderId="23" xfId="0" applyFont="1" applyBorder="1" applyAlignment="1" applyProtection="1">
      <alignment horizontal="center" wrapText="1"/>
    </xf>
    <xf numFmtId="0" fontId="12" fillId="0" borderId="15" xfId="0" applyFont="1" applyBorder="1" applyAlignment="1" applyProtection="1">
      <alignment horizontal="left" vertical="center" wrapText="1"/>
    </xf>
    <xf numFmtId="0" fontId="12" fillId="0" borderId="16" xfId="0" applyFont="1" applyBorder="1" applyAlignment="1" applyProtection="1">
      <alignment horizontal="left" vertical="center" wrapText="1"/>
    </xf>
    <xf numFmtId="0" fontId="12" fillId="0" borderId="17" xfId="0" applyFont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left" vertical="center" wrapText="1"/>
    </xf>
    <xf numFmtId="0" fontId="14" fillId="0" borderId="16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14" fillId="0" borderId="35" xfId="0" applyFont="1" applyBorder="1" applyAlignment="1" applyProtection="1">
      <alignment horizontal="left" vertical="center" wrapText="1"/>
    </xf>
    <xf numFmtId="0" fontId="14" fillId="0" borderId="12" xfId="0" applyFont="1" applyBorder="1" applyAlignment="1" applyProtection="1">
      <alignment horizontal="left" vertical="center" wrapText="1"/>
    </xf>
    <xf numFmtId="0" fontId="14" fillId="0" borderId="13" xfId="0" applyFont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3" fontId="1" fillId="0" borderId="0" xfId="0" applyNumberFormat="1" applyFont="1" applyAlignment="1" applyProtection="1">
      <alignment horizontal="left"/>
    </xf>
    <xf numFmtId="0" fontId="13" fillId="0" borderId="0" xfId="0" applyFont="1" applyBorder="1" applyAlignment="1" applyProtection="1">
      <alignment wrapText="1"/>
    </xf>
    <xf numFmtId="4" fontId="6" fillId="0" borderId="0" xfId="0" applyNumberFormat="1" applyFont="1" applyAlignment="1" applyProtection="1">
      <alignment horizontal="right"/>
    </xf>
    <xf numFmtId="4" fontId="6" fillId="0" borderId="0" xfId="0" applyNumberFormat="1" applyFont="1" applyFill="1" applyBorder="1" applyProtection="1"/>
    <xf numFmtId="0" fontId="10" fillId="2" borderId="6" xfId="0" applyFont="1" applyFill="1" applyBorder="1" applyProtection="1"/>
    <xf numFmtId="0" fontId="10" fillId="2" borderId="7" xfId="0" applyFont="1" applyFill="1" applyBorder="1" applyProtection="1"/>
    <xf numFmtId="0" fontId="13" fillId="2" borderId="7" xfId="0" applyFont="1" applyFill="1" applyBorder="1" applyProtection="1"/>
    <xf numFmtId="0" fontId="9" fillId="0" borderId="18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</xf>
    <xf numFmtId="0" fontId="10" fillId="2" borderId="9" xfId="0" applyFont="1" applyFill="1" applyBorder="1" applyProtection="1"/>
    <xf numFmtId="0" fontId="10" fillId="2" borderId="3" xfId="0" applyFont="1" applyFill="1" applyBorder="1" applyProtection="1"/>
    <xf numFmtId="0" fontId="13" fillId="2" borderId="3" xfId="0" applyFont="1" applyFill="1" applyBorder="1" applyProtection="1"/>
    <xf numFmtId="0" fontId="9" fillId="0" borderId="2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9" fillId="0" borderId="22" xfId="0" applyFont="1" applyBorder="1" applyAlignment="1" applyProtection="1">
      <alignment horizontal="center"/>
    </xf>
    <xf numFmtId="0" fontId="10" fillId="2" borderId="11" xfId="0" applyFont="1" applyFill="1" applyBorder="1" applyProtection="1"/>
    <xf numFmtId="0" fontId="10" fillId="2" borderId="12" xfId="0" applyFont="1" applyFill="1" applyBorder="1" applyProtection="1"/>
    <xf numFmtId="0" fontId="13" fillId="2" borderId="12" xfId="0" applyFont="1" applyFill="1" applyBorder="1" applyProtection="1"/>
    <xf numFmtId="0" fontId="9" fillId="0" borderId="23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9" fillId="0" borderId="24" xfId="0" applyFont="1" applyBorder="1" applyAlignment="1" applyProtection="1">
      <alignment horizontal="center"/>
    </xf>
    <xf numFmtId="0" fontId="9" fillId="0" borderId="25" xfId="0" applyFont="1" applyBorder="1" applyAlignment="1" applyProtection="1">
      <alignment horizontal="center"/>
    </xf>
    <xf numFmtId="2" fontId="17" fillId="0" borderId="21" xfId="0" applyNumberFormat="1" applyFont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left" vertical="center" wrapText="1"/>
    </xf>
    <xf numFmtId="0" fontId="15" fillId="3" borderId="32" xfId="0" applyFont="1" applyFill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wrapText="1"/>
    </xf>
    <xf numFmtId="0" fontId="16" fillId="0" borderId="24" xfId="0" applyFont="1" applyBorder="1" applyAlignment="1" applyProtection="1">
      <alignment horizont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2" fontId="17" fillId="0" borderId="21" xfId="0" applyNumberFormat="1" applyFont="1" applyFill="1" applyBorder="1" applyAlignment="1" applyProtection="1">
      <alignment horizontal="center" vertical="center" wrapText="1"/>
    </xf>
    <xf numFmtId="164" fontId="17" fillId="0" borderId="21" xfId="0" applyNumberFormat="1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FFF9E7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7.png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165735</xdr:rowOff>
    </xdr:from>
    <xdr:to>
      <xdr:col>5</xdr:col>
      <xdr:colOff>2354580</xdr:colOff>
      <xdr:row>3</xdr:row>
      <xdr:rowOff>32385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429196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1076325</xdr:colOff>
      <xdr:row>0</xdr:row>
      <xdr:rowOff>165735</xdr:rowOff>
    </xdr:from>
    <xdr:to>
      <xdr:col>5</xdr:col>
      <xdr:colOff>2354580</xdr:colOff>
      <xdr:row>3</xdr:row>
      <xdr:rowOff>32385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429196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222574</xdr:colOff>
      <xdr:row>0</xdr:row>
      <xdr:rowOff>183774</xdr:rowOff>
    </xdr:from>
    <xdr:to>
      <xdr:col>3</xdr:col>
      <xdr:colOff>465021</xdr:colOff>
      <xdr:row>3</xdr:row>
      <xdr:rowOff>128606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614" y="183774"/>
          <a:ext cx="2048387" cy="49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304178</xdr:colOff>
      <xdr:row>0</xdr:row>
      <xdr:rowOff>115389</xdr:rowOff>
    </xdr:from>
    <xdr:to>
      <xdr:col>10</xdr:col>
      <xdr:colOff>266079</xdr:colOff>
      <xdr:row>3</xdr:row>
      <xdr:rowOff>84909</xdr:rowOff>
    </xdr:to>
    <xdr:pic>
      <xdr:nvPicPr>
        <xdr:cNvPr id="9" name="Picture 11" descr="LOGO ACAP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38" y="115389"/>
          <a:ext cx="1440180" cy="5181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23327</xdr:colOff>
      <xdr:row>0</xdr:row>
      <xdr:rowOff>38878</xdr:rowOff>
    </xdr:from>
    <xdr:to>
      <xdr:col>7</xdr:col>
      <xdr:colOff>513379</xdr:colOff>
      <xdr:row>4</xdr:row>
      <xdr:rowOff>117796</xdr:rowOff>
    </xdr:to>
    <xdr:pic>
      <xdr:nvPicPr>
        <xdr:cNvPr id="10" name="Immagine 7" descr="LOGO PT con mai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3387" y="38878"/>
          <a:ext cx="1229192" cy="810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163287</xdr:colOff>
      <xdr:row>0</xdr:row>
      <xdr:rowOff>38877</xdr:rowOff>
    </xdr:from>
    <xdr:to>
      <xdr:col>11</xdr:col>
      <xdr:colOff>704307</xdr:colOff>
      <xdr:row>4</xdr:row>
      <xdr:rowOff>40287</xdr:rowOff>
    </xdr:to>
    <xdr:pic>
      <xdr:nvPicPr>
        <xdr:cNvPr id="11" name="Picture 3" descr="logo-aifonuovo-small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887" y="38877"/>
          <a:ext cx="541020" cy="73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165735</xdr:rowOff>
    </xdr:from>
    <xdr:to>
      <xdr:col>5</xdr:col>
      <xdr:colOff>2354580</xdr:colOff>
      <xdr:row>3</xdr:row>
      <xdr:rowOff>32385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6143625" y="165735"/>
          <a:ext cx="1278255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222574</xdr:colOff>
      <xdr:row>0</xdr:row>
      <xdr:rowOff>183774</xdr:rowOff>
    </xdr:from>
    <xdr:to>
      <xdr:col>3</xdr:col>
      <xdr:colOff>465021</xdr:colOff>
      <xdr:row>3</xdr:row>
      <xdr:rowOff>128606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370" y="183774"/>
          <a:ext cx="2046365" cy="504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304178</xdr:colOff>
      <xdr:row>0</xdr:row>
      <xdr:rowOff>115389</xdr:rowOff>
    </xdr:from>
    <xdr:to>
      <xdr:col>10</xdr:col>
      <xdr:colOff>266078</xdr:colOff>
      <xdr:row>3</xdr:row>
      <xdr:rowOff>84909</xdr:rowOff>
    </xdr:to>
    <xdr:pic>
      <xdr:nvPicPr>
        <xdr:cNvPr id="4" name="Picture 11" descr="LOGO ACAP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607" y="115389"/>
          <a:ext cx="1439247" cy="5293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23327</xdr:colOff>
      <xdr:row>0</xdr:row>
      <xdr:rowOff>38878</xdr:rowOff>
    </xdr:from>
    <xdr:to>
      <xdr:col>7</xdr:col>
      <xdr:colOff>513379</xdr:colOff>
      <xdr:row>4</xdr:row>
      <xdr:rowOff>117796</xdr:rowOff>
    </xdr:to>
    <xdr:pic>
      <xdr:nvPicPr>
        <xdr:cNvPr id="10" name="Immagine 7" descr="LOGO PT con mai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7633" y="38878"/>
          <a:ext cx="1228726" cy="825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163287</xdr:colOff>
      <xdr:row>0</xdr:row>
      <xdr:rowOff>38877</xdr:rowOff>
    </xdr:from>
    <xdr:to>
      <xdr:col>11</xdr:col>
      <xdr:colOff>704307</xdr:colOff>
      <xdr:row>4</xdr:row>
      <xdr:rowOff>40287</xdr:rowOff>
    </xdr:to>
    <xdr:pic>
      <xdr:nvPicPr>
        <xdr:cNvPr id="7" name="Picture 3" descr="logo-aifonuovo-small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1" y="38877"/>
          <a:ext cx="541020" cy="747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165735</xdr:rowOff>
    </xdr:from>
    <xdr:to>
      <xdr:col>5</xdr:col>
      <xdr:colOff>2354580</xdr:colOff>
      <xdr:row>3</xdr:row>
      <xdr:rowOff>32385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429196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1076325</xdr:colOff>
      <xdr:row>0</xdr:row>
      <xdr:rowOff>165735</xdr:rowOff>
    </xdr:from>
    <xdr:to>
      <xdr:col>5</xdr:col>
      <xdr:colOff>2354580</xdr:colOff>
      <xdr:row>3</xdr:row>
      <xdr:rowOff>32385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429196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1076325</xdr:colOff>
      <xdr:row>0</xdr:row>
      <xdr:rowOff>165735</xdr:rowOff>
    </xdr:from>
    <xdr:to>
      <xdr:col>5</xdr:col>
      <xdr:colOff>2354580</xdr:colOff>
      <xdr:row>3</xdr:row>
      <xdr:rowOff>32385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429196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1076325</xdr:colOff>
      <xdr:row>0</xdr:row>
      <xdr:rowOff>165735</xdr:rowOff>
    </xdr:from>
    <xdr:to>
      <xdr:col>5</xdr:col>
      <xdr:colOff>2354580</xdr:colOff>
      <xdr:row>3</xdr:row>
      <xdr:rowOff>32385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429196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1076325</xdr:colOff>
      <xdr:row>0</xdr:row>
      <xdr:rowOff>165735</xdr:rowOff>
    </xdr:from>
    <xdr:to>
      <xdr:col>5</xdr:col>
      <xdr:colOff>2354580</xdr:colOff>
      <xdr:row>3</xdr:row>
      <xdr:rowOff>32385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429196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222574</xdr:colOff>
      <xdr:row>0</xdr:row>
      <xdr:rowOff>183774</xdr:rowOff>
    </xdr:from>
    <xdr:to>
      <xdr:col>3</xdr:col>
      <xdr:colOff>465021</xdr:colOff>
      <xdr:row>3</xdr:row>
      <xdr:rowOff>128606</xdr:rowOff>
    </xdr:to>
    <xdr:pic>
      <xdr:nvPicPr>
        <xdr:cNvPr id="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614" y="183774"/>
          <a:ext cx="2048387" cy="49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304178</xdr:colOff>
      <xdr:row>0</xdr:row>
      <xdr:rowOff>115389</xdr:rowOff>
    </xdr:from>
    <xdr:to>
      <xdr:col>10</xdr:col>
      <xdr:colOff>266079</xdr:colOff>
      <xdr:row>3</xdr:row>
      <xdr:rowOff>84909</xdr:rowOff>
    </xdr:to>
    <xdr:pic>
      <xdr:nvPicPr>
        <xdr:cNvPr id="22" name="Picture 11" descr="LOGO ACAP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38" y="115389"/>
          <a:ext cx="1440180" cy="5181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637592</xdr:colOff>
      <xdr:row>0</xdr:row>
      <xdr:rowOff>1</xdr:rowOff>
    </xdr:from>
    <xdr:to>
      <xdr:col>7</xdr:col>
      <xdr:colOff>350093</xdr:colOff>
      <xdr:row>4</xdr:row>
      <xdr:rowOff>78919</xdr:rowOff>
    </xdr:to>
    <xdr:pic>
      <xdr:nvPicPr>
        <xdr:cNvPr id="23" name="Immagine 7" descr="LOGO PT con mai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3245" y="1"/>
          <a:ext cx="1228726" cy="825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163287</xdr:colOff>
      <xdr:row>0</xdr:row>
      <xdr:rowOff>38877</xdr:rowOff>
    </xdr:from>
    <xdr:to>
      <xdr:col>11</xdr:col>
      <xdr:colOff>704307</xdr:colOff>
      <xdr:row>4</xdr:row>
      <xdr:rowOff>40287</xdr:rowOff>
    </xdr:to>
    <xdr:pic>
      <xdr:nvPicPr>
        <xdr:cNvPr id="24" name="Picture 3" descr="logo-aifonuovo-small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887" y="38877"/>
          <a:ext cx="541020" cy="73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222574</xdr:colOff>
      <xdr:row>0</xdr:row>
      <xdr:rowOff>183774</xdr:rowOff>
    </xdr:from>
    <xdr:to>
      <xdr:col>3</xdr:col>
      <xdr:colOff>0</xdr:colOff>
      <xdr:row>3</xdr:row>
      <xdr:rowOff>128606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34" y="183774"/>
          <a:ext cx="2048387" cy="49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304178</xdr:colOff>
      <xdr:row>0</xdr:row>
      <xdr:rowOff>115389</xdr:rowOff>
    </xdr:from>
    <xdr:to>
      <xdr:col>9</xdr:col>
      <xdr:colOff>266078</xdr:colOff>
      <xdr:row>3</xdr:row>
      <xdr:rowOff>84909</xdr:rowOff>
    </xdr:to>
    <xdr:pic>
      <xdr:nvPicPr>
        <xdr:cNvPr id="7" name="Picture 11" descr="LOGO ACAP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6618" y="115389"/>
          <a:ext cx="1440180" cy="5181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163287</xdr:colOff>
      <xdr:row>0</xdr:row>
      <xdr:rowOff>38877</xdr:rowOff>
    </xdr:from>
    <xdr:to>
      <xdr:col>9</xdr:col>
      <xdr:colOff>704307</xdr:colOff>
      <xdr:row>4</xdr:row>
      <xdr:rowOff>40287</xdr:rowOff>
    </xdr:to>
    <xdr:pic>
      <xdr:nvPicPr>
        <xdr:cNvPr id="9" name="Picture 3" descr="logo-aifonuovo-smal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9367" y="38877"/>
          <a:ext cx="541020" cy="73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583164</xdr:colOff>
      <xdr:row>0</xdr:row>
      <xdr:rowOff>23326</xdr:rowOff>
    </xdr:from>
    <xdr:to>
      <xdr:col>5</xdr:col>
      <xdr:colOff>606685</xdr:colOff>
      <xdr:row>4</xdr:row>
      <xdr:rowOff>102244</xdr:rowOff>
    </xdr:to>
    <xdr:pic>
      <xdr:nvPicPr>
        <xdr:cNvPr id="10" name="Immagine 7" descr="LOGO PT con mai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3164" y="23326"/>
          <a:ext cx="1228725" cy="825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165735</xdr:rowOff>
    </xdr:from>
    <xdr:to>
      <xdr:col>5</xdr:col>
      <xdr:colOff>0</xdr:colOff>
      <xdr:row>3</xdr:row>
      <xdr:rowOff>32385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515302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0</xdr:row>
      <xdr:rowOff>165735</xdr:rowOff>
    </xdr:from>
    <xdr:to>
      <xdr:col>5</xdr:col>
      <xdr:colOff>0</xdr:colOff>
      <xdr:row>3</xdr:row>
      <xdr:rowOff>32385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515302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0</xdr:row>
      <xdr:rowOff>165735</xdr:rowOff>
    </xdr:from>
    <xdr:to>
      <xdr:col>5</xdr:col>
      <xdr:colOff>0</xdr:colOff>
      <xdr:row>3</xdr:row>
      <xdr:rowOff>32385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515302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0</xdr:row>
      <xdr:rowOff>165735</xdr:rowOff>
    </xdr:from>
    <xdr:to>
      <xdr:col>5</xdr:col>
      <xdr:colOff>0</xdr:colOff>
      <xdr:row>3</xdr:row>
      <xdr:rowOff>32385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515302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222574</xdr:colOff>
      <xdr:row>0</xdr:row>
      <xdr:rowOff>183774</xdr:rowOff>
    </xdr:from>
    <xdr:to>
      <xdr:col>3</xdr:col>
      <xdr:colOff>0</xdr:colOff>
      <xdr:row>3</xdr:row>
      <xdr:rowOff>128606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34" y="183774"/>
          <a:ext cx="1583366" cy="49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304178</xdr:colOff>
      <xdr:row>0</xdr:row>
      <xdr:rowOff>115389</xdr:rowOff>
    </xdr:from>
    <xdr:to>
      <xdr:col>9</xdr:col>
      <xdr:colOff>266078</xdr:colOff>
      <xdr:row>3</xdr:row>
      <xdr:rowOff>84909</xdr:rowOff>
    </xdr:to>
    <xdr:pic>
      <xdr:nvPicPr>
        <xdr:cNvPr id="7" name="Picture 11" descr="LOGO ACAP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198" y="115389"/>
          <a:ext cx="1440180" cy="5181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1065245</xdr:colOff>
      <xdr:row>0</xdr:row>
      <xdr:rowOff>38878</xdr:rowOff>
    </xdr:from>
    <xdr:to>
      <xdr:col>6</xdr:col>
      <xdr:colOff>350093</xdr:colOff>
      <xdr:row>4</xdr:row>
      <xdr:rowOff>117796</xdr:rowOff>
    </xdr:to>
    <xdr:pic>
      <xdr:nvPicPr>
        <xdr:cNvPr id="8" name="Immagine 7" descr="LOGO PT con mai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878" y="38878"/>
          <a:ext cx="1228725" cy="825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163287</xdr:colOff>
      <xdr:row>0</xdr:row>
      <xdr:rowOff>38877</xdr:rowOff>
    </xdr:from>
    <xdr:to>
      <xdr:col>9</xdr:col>
      <xdr:colOff>704307</xdr:colOff>
      <xdr:row>4</xdr:row>
      <xdr:rowOff>40287</xdr:rowOff>
    </xdr:to>
    <xdr:pic>
      <xdr:nvPicPr>
        <xdr:cNvPr id="9" name="Picture 3" descr="logo-aifonuovo-small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5947" y="38877"/>
          <a:ext cx="541020" cy="73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165735</xdr:rowOff>
    </xdr:from>
    <xdr:to>
      <xdr:col>5</xdr:col>
      <xdr:colOff>0</xdr:colOff>
      <xdr:row>3</xdr:row>
      <xdr:rowOff>32385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4373880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0</xdr:row>
      <xdr:rowOff>165735</xdr:rowOff>
    </xdr:from>
    <xdr:to>
      <xdr:col>5</xdr:col>
      <xdr:colOff>0</xdr:colOff>
      <xdr:row>3</xdr:row>
      <xdr:rowOff>32385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4373880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0</xdr:row>
      <xdr:rowOff>165735</xdr:rowOff>
    </xdr:from>
    <xdr:to>
      <xdr:col>5</xdr:col>
      <xdr:colOff>0</xdr:colOff>
      <xdr:row>3</xdr:row>
      <xdr:rowOff>32385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4373880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0</xdr:row>
      <xdr:rowOff>165735</xdr:rowOff>
    </xdr:from>
    <xdr:to>
      <xdr:col>5</xdr:col>
      <xdr:colOff>0</xdr:colOff>
      <xdr:row>3</xdr:row>
      <xdr:rowOff>32385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4373880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650227</xdr:colOff>
      <xdr:row>0</xdr:row>
      <xdr:rowOff>74917</xdr:rowOff>
    </xdr:from>
    <xdr:to>
      <xdr:col>3</xdr:col>
      <xdr:colOff>746449</xdr:colOff>
      <xdr:row>3</xdr:row>
      <xdr:rowOff>19749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17" y="74917"/>
          <a:ext cx="1581344" cy="504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1198361</xdr:colOff>
      <xdr:row>1</xdr:row>
      <xdr:rowOff>6532</xdr:rowOff>
    </xdr:from>
    <xdr:to>
      <xdr:col>8</xdr:col>
      <xdr:colOff>398262</xdr:colOff>
      <xdr:row>3</xdr:row>
      <xdr:rowOff>162664</xdr:rowOff>
    </xdr:to>
    <xdr:pic>
      <xdr:nvPicPr>
        <xdr:cNvPr id="7" name="Picture 11" descr="LOGO ACAP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137" y="193144"/>
          <a:ext cx="1439247" cy="5293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598715</xdr:colOff>
      <xdr:row>0</xdr:row>
      <xdr:rowOff>0</xdr:rowOff>
    </xdr:from>
    <xdr:to>
      <xdr:col>5</xdr:col>
      <xdr:colOff>622237</xdr:colOff>
      <xdr:row>4</xdr:row>
      <xdr:rowOff>78918</xdr:rowOff>
    </xdr:to>
    <xdr:pic>
      <xdr:nvPicPr>
        <xdr:cNvPr id="8" name="Immagine 7" descr="LOGO PT con mai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613" y="0"/>
          <a:ext cx="1228726" cy="825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536511</xdr:colOff>
      <xdr:row>0</xdr:row>
      <xdr:rowOff>85530</xdr:rowOff>
    </xdr:from>
    <xdr:to>
      <xdr:col>10</xdr:col>
      <xdr:colOff>20061</xdr:colOff>
      <xdr:row>4</xdr:row>
      <xdr:rowOff>86940</xdr:rowOff>
    </xdr:to>
    <xdr:pic>
      <xdr:nvPicPr>
        <xdr:cNvPr id="9" name="Picture 3" descr="logo-aifonuovo-small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5082" y="85530"/>
          <a:ext cx="541020" cy="747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165735</xdr:rowOff>
    </xdr:from>
    <xdr:to>
      <xdr:col>4</xdr:col>
      <xdr:colOff>0</xdr:colOff>
      <xdr:row>3</xdr:row>
      <xdr:rowOff>32385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584644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0</xdr:row>
      <xdr:rowOff>165735</xdr:rowOff>
    </xdr:from>
    <xdr:to>
      <xdr:col>4</xdr:col>
      <xdr:colOff>0</xdr:colOff>
      <xdr:row>3</xdr:row>
      <xdr:rowOff>32385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584644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0</xdr:row>
      <xdr:rowOff>165735</xdr:rowOff>
    </xdr:from>
    <xdr:to>
      <xdr:col>4</xdr:col>
      <xdr:colOff>0</xdr:colOff>
      <xdr:row>3</xdr:row>
      <xdr:rowOff>32385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584644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0</xdr:row>
      <xdr:rowOff>165735</xdr:rowOff>
    </xdr:from>
    <xdr:to>
      <xdr:col>4</xdr:col>
      <xdr:colOff>0</xdr:colOff>
      <xdr:row>3</xdr:row>
      <xdr:rowOff>32385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5" t="38199" r="27319" b="28584"/>
        <a:stretch>
          <a:fillRect/>
        </a:stretch>
      </xdr:blipFill>
      <xdr:spPr bwMode="auto">
        <a:xfrm>
          <a:off x="5846445" y="165735"/>
          <a:ext cx="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1431627</xdr:colOff>
      <xdr:row>0</xdr:row>
      <xdr:rowOff>115389</xdr:rowOff>
    </xdr:from>
    <xdr:to>
      <xdr:col>5</xdr:col>
      <xdr:colOff>2870874</xdr:colOff>
      <xdr:row>3</xdr:row>
      <xdr:rowOff>84909</xdr:rowOff>
    </xdr:to>
    <xdr:pic>
      <xdr:nvPicPr>
        <xdr:cNvPr id="7" name="Picture 11" descr="LOGO ACAP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137" y="115389"/>
          <a:ext cx="1439247" cy="5293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521154</xdr:colOff>
      <xdr:row>4</xdr:row>
      <xdr:rowOff>78918</xdr:rowOff>
    </xdr:to>
    <xdr:pic>
      <xdr:nvPicPr>
        <xdr:cNvPr id="8" name="Immagine 7" descr="LOGO PT con mai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7266" y="0"/>
          <a:ext cx="1228725" cy="825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163287</xdr:colOff>
      <xdr:row>0</xdr:row>
      <xdr:rowOff>38877</xdr:rowOff>
    </xdr:from>
    <xdr:to>
      <xdr:col>7</xdr:col>
      <xdr:colOff>704307</xdr:colOff>
      <xdr:row>4</xdr:row>
      <xdr:rowOff>40287</xdr:rowOff>
    </xdr:to>
    <xdr:pic>
      <xdr:nvPicPr>
        <xdr:cNvPr id="9" name="Picture 3" descr="logo-aifonuovo-small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9367" y="38877"/>
          <a:ext cx="541020" cy="73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622041</xdr:colOff>
      <xdr:row>0</xdr:row>
      <xdr:rowOff>163285</xdr:rowOff>
    </xdr:from>
    <xdr:to>
      <xdr:col>2</xdr:col>
      <xdr:colOff>2722835</xdr:colOff>
      <xdr:row>3</xdr:row>
      <xdr:rowOff>108117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531" y="163285"/>
          <a:ext cx="2100794" cy="504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47587</xdr:colOff>
      <xdr:row>0</xdr:row>
      <xdr:rowOff>177593</xdr:rowOff>
    </xdr:from>
    <xdr:to>
      <xdr:col>5</xdr:col>
      <xdr:colOff>1486834</xdr:colOff>
      <xdr:row>3</xdr:row>
      <xdr:rowOff>147113</xdr:rowOff>
    </xdr:to>
    <xdr:pic>
      <xdr:nvPicPr>
        <xdr:cNvPr id="15" name="Picture 11" descr="LOGO ACA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7689" y="177593"/>
          <a:ext cx="1439247" cy="5293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0</xdr:colOff>
      <xdr:row>0</xdr:row>
      <xdr:rowOff>1</xdr:rowOff>
    </xdr:from>
    <xdr:to>
      <xdr:col>4</xdr:col>
      <xdr:colOff>528929</xdr:colOff>
      <xdr:row>4</xdr:row>
      <xdr:rowOff>78919</xdr:rowOff>
    </xdr:to>
    <xdr:pic>
      <xdr:nvPicPr>
        <xdr:cNvPr id="16" name="Immagine 7" descr="LOGO PT con m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082" y="1"/>
          <a:ext cx="1228725" cy="825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155512</xdr:colOff>
      <xdr:row>0</xdr:row>
      <xdr:rowOff>31101</xdr:rowOff>
    </xdr:from>
    <xdr:to>
      <xdr:col>6</xdr:col>
      <xdr:colOff>696532</xdr:colOff>
      <xdr:row>4</xdr:row>
      <xdr:rowOff>32511</xdr:rowOff>
    </xdr:to>
    <xdr:pic>
      <xdr:nvPicPr>
        <xdr:cNvPr id="17" name="Picture 3" descr="logo-aifonuovo-smal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961" y="31101"/>
          <a:ext cx="541020" cy="747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528735</xdr:colOff>
      <xdr:row>0</xdr:row>
      <xdr:rowOff>171061</xdr:rowOff>
    </xdr:from>
    <xdr:to>
      <xdr:col>2</xdr:col>
      <xdr:colOff>2629529</xdr:colOff>
      <xdr:row>3</xdr:row>
      <xdr:rowOff>115893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225" y="171061"/>
          <a:ext cx="2100794" cy="504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169818</xdr:rowOff>
    </xdr:from>
    <xdr:to>
      <xdr:col>5</xdr:col>
      <xdr:colOff>1439247</xdr:colOff>
      <xdr:row>3</xdr:row>
      <xdr:rowOff>139338</xdr:rowOff>
    </xdr:to>
    <xdr:pic>
      <xdr:nvPicPr>
        <xdr:cNvPr id="7" name="Picture 11" descr="LOGO ACA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2157" y="169818"/>
          <a:ext cx="1439247" cy="5293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1010817</xdr:colOff>
      <xdr:row>0</xdr:row>
      <xdr:rowOff>15551</xdr:rowOff>
    </xdr:from>
    <xdr:to>
      <xdr:col>4</xdr:col>
      <xdr:colOff>381195</xdr:colOff>
      <xdr:row>4</xdr:row>
      <xdr:rowOff>94469</xdr:rowOff>
    </xdr:to>
    <xdr:pic>
      <xdr:nvPicPr>
        <xdr:cNvPr id="8" name="Immagine 7" descr="LOGO PT con m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6348" y="15551"/>
          <a:ext cx="1228725" cy="825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77755</xdr:colOff>
      <xdr:row>0</xdr:row>
      <xdr:rowOff>178837</xdr:rowOff>
    </xdr:from>
    <xdr:to>
      <xdr:col>2</xdr:col>
      <xdr:colOff>2178549</xdr:colOff>
      <xdr:row>3</xdr:row>
      <xdr:rowOff>123669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45" y="178837"/>
          <a:ext cx="2100794" cy="504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52"/>
  <sheetViews>
    <sheetView zoomScale="80" zoomScaleNormal="80" workbookViewId="0">
      <selection activeCell="H27" sqref="H27"/>
    </sheetView>
  </sheetViews>
  <sheetFormatPr defaultColWidth="9.109375" defaultRowHeight="14.4" x14ac:dyDescent="0.25"/>
  <cols>
    <col min="1" max="1" width="4.21875" style="1" customWidth="1"/>
    <col min="2" max="2" width="4.6640625" style="1" customWidth="1"/>
    <col min="3" max="3" width="21.6640625" style="3" customWidth="1"/>
    <col min="4" max="4" width="9.109375" style="1" customWidth="1"/>
    <col min="5" max="5" width="11.109375" style="2" customWidth="1"/>
    <col min="6" max="6" width="11.33203125" style="2" customWidth="1"/>
    <col min="7" max="7" width="10.77734375" style="2" customWidth="1"/>
    <col min="8" max="8" width="22" style="3" customWidth="1"/>
    <col min="9" max="9" width="10.6640625" style="1" customWidth="1"/>
    <col min="10" max="10" width="10.88671875" style="1" customWidth="1"/>
    <col min="11" max="11" width="14.21875" style="1" customWidth="1"/>
    <col min="12" max="12" width="15.44140625" style="6" bestFit="1" customWidth="1"/>
    <col min="13" max="13" width="10.6640625" style="1" customWidth="1"/>
    <col min="14" max="14" width="9.5546875" style="5" customWidth="1"/>
    <col min="15" max="15" width="19.21875" style="5" customWidth="1"/>
    <col min="16" max="22" width="9.109375" style="50"/>
    <col min="23" max="16384" width="9.109375" style="1"/>
  </cols>
  <sheetData>
    <row r="1" spans="2:15" s="41" customFormat="1" ht="15.05" x14ac:dyDescent="0.3">
      <c r="C1" s="42"/>
      <c r="D1" s="42"/>
      <c r="E1" s="42"/>
      <c r="F1" s="42"/>
      <c r="G1" s="42"/>
      <c r="H1" s="42"/>
      <c r="I1" s="42"/>
    </row>
    <row r="2" spans="2:15" s="41" customFormat="1" ht="15.05" x14ac:dyDescent="0.3">
      <c r="D2" s="42"/>
      <c r="E2" s="42"/>
      <c r="F2" s="42"/>
      <c r="G2" s="42"/>
      <c r="H2" s="42"/>
      <c r="I2" s="42"/>
    </row>
    <row r="3" spans="2:15" s="41" customFormat="1" ht="15.05" x14ac:dyDescent="0.3">
      <c r="C3" s="42"/>
      <c r="F3" s="42"/>
      <c r="G3" s="42"/>
      <c r="H3" s="42"/>
      <c r="I3" s="42"/>
    </row>
    <row r="4" spans="2:15" s="41" customFormat="1" ht="15.05" x14ac:dyDescent="0.3">
      <c r="C4" s="42"/>
      <c r="D4" s="42"/>
      <c r="E4" s="42"/>
      <c r="F4" s="42"/>
      <c r="G4" s="42"/>
      <c r="H4" s="42"/>
      <c r="I4" s="42"/>
    </row>
    <row r="5" spans="2:15" s="41" customFormat="1" ht="15.05" x14ac:dyDescent="0.3">
      <c r="C5" s="43"/>
      <c r="D5" s="42"/>
      <c r="E5" s="42"/>
      <c r="F5" s="42"/>
      <c r="G5" s="42"/>
      <c r="H5" s="42"/>
      <c r="I5" s="42"/>
    </row>
    <row r="6" spans="2:15" s="41" customFormat="1" ht="15.05" x14ac:dyDescent="0.3">
      <c r="B6" s="44" t="s">
        <v>220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s="41" customFormat="1" ht="15.05" x14ac:dyDescent="0.3">
      <c r="B7" s="45"/>
      <c r="C7" s="46"/>
      <c r="D7" s="45"/>
      <c r="E7" s="47"/>
      <c r="F7" s="47"/>
      <c r="G7" s="47"/>
      <c r="H7" s="47"/>
      <c r="I7" s="47"/>
    </row>
    <row r="8" spans="2:15" s="41" customFormat="1" ht="15.05" x14ac:dyDescent="0.3">
      <c r="B8" s="42"/>
      <c r="C8" s="46"/>
      <c r="D8" s="48"/>
      <c r="E8" s="47"/>
      <c r="F8" s="47"/>
      <c r="G8" s="47"/>
      <c r="H8" s="49" t="s">
        <v>12</v>
      </c>
      <c r="I8" s="47"/>
      <c r="J8" s="49"/>
      <c r="K8" s="49"/>
      <c r="L8" s="49" t="s">
        <v>67</v>
      </c>
      <c r="M8" s="50"/>
    </row>
    <row r="9" spans="2:15" s="41" customFormat="1" ht="15.05" x14ac:dyDescent="0.3">
      <c r="B9" s="42"/>
      <c r="C9" s="46"/>
      <c r="D9" s="48"/>
      <c r="E9" s="47"/>
      <c r="F9" s="47"/>
      <c r="G9" s="47"/>
      <c r="H9" s="49"/>
      <c r="I9" s="47"/>
      <c r="M9" s="50"/>
    </row>
    <row r="10" spans="2:15" s="41" customFormat="1" ht="15.05" x14ac:dyDescent="0.3">
      <c r="B10" s="48" t="s">
        <v>83</v>
      </c>
      <c r="C10" s="46"/>
      <c r="D10" s="48"/>
      <c r="E10" s="47"/>
      <c r="F10" s="47"/>
      <c r="G10" s="47"/>
      <c r="H10" s="47"/>
      <c r="I10" s="47"/>
      <c r="M10" s="50"/>
    </row>
    <row r="11" spans="2:15" s="41" customFormat="1" ht="15.05" x14ac:dyDescent="0.3">
      <c r="B11" s="48" t="s">
        <v>13</v>
      </c>
      <c r="C11" s="46"/>
      <c r="D11" s="48"/>
      <c r="E11" s="51"/>
      <c r="F11" s="51"/>
      <c r="G11" s="51"/>
      <c r="H11" s="46"/>
      <c r="I11" s="51"/>
      <c r="J11" s="51"/>
      <c r="K11" s="51"/>
      <c r="L11" s="51" t="s">
        <v>59</v>
      </c>
      <c r="M11" s="50"/>
    </row>
    <row r="12" spans="2:15" s="41" customFormat="1" ht="15.65" thickBot="1" x14ac:dyDescent="0.35">
      <c r="B12" s="48"/>
      <c r="C12" s="46"/>
      <c r="D12" s="48"/>
      <c r="E12" s="51"/>
      <c r="F12" s="51"/>
      <c r="G12" s="51"/>
      <c r="H12" s="46"/>
      <c r="I12" s="51"/>
      <c r="J12" s="51"/>
      <c r="K12" s="51"/>
      <c r="M12" s="51"/>
    </row>
    <row r="13" spans="2:15" s="41" customFormat="1" ht="15.65" thickBot="1" x14ac:dyDescent="0.35">
      <c r="B13" s="52" t="s">
        <v>72</v>
      </c>
      <c r="C13" s="53"/>
      <c r="D13" s="53"/>
      <c r="E13" s="53"/>
      <c r="F13" s="53"/>
      <c r="G13" s="53"/>
      <c r="H13" s="54"/>
      <c r="I13" s="50"/>
      <c r="J13" s="51"/>
      <c r="K13" s="51"/>
      <c r="M13" s="51"/>
    </row>
    <row r="14" spans="2:15" s="41" customFormat="1" ht="15.05" x14ac:dyDescent="0.3">
      <c r="B14" s="55" t="s">
        <v>79</v>
      </c>
      <c r="C14" s="56" t="s">
        <v>75</v>
      </c>
      <c r="D14" s="57"/>
      <c r="E14" s="57"/>
      <c r="F14" s="57"/>
      <c r="G14" s="57"/>
      <c r="H14" s="58"/>
      <c r="I14" s="50"/>
      <c r="J14" s="51"/>
      <c r="K14" s="51"/>
      <c r="M14" s="51"/>
    </row>
    <row r="15" spans="2:15" s="41" customFormat="1" ht="14.4" customHeight="1" x14ac:dyDescent="0.3">
      <c r="B15" s="55" t="s">
        <v>80</v>
      </c>
      <c r="C15" s="59" t="s">
        <v>74</v>
      </c>
      <c r="D15" s="60"/>
      <c r="E15" s="60"/>
      <c r="F15" s="60"/>
      <c r="G15" s="60"/>
      <c r="H15" s="61"/>
      <c r="I15" s="50"/>
      <c r="J15" s="51"/>
      <c r="K15" s="51"/>
      <c r="M15" s="51"/>
    </row>
    <row r="16" spans="2:15" s="41" customFormat="1" ht="26.45" customHeight="1" x14ac:dyDescent="0.3">
      <c r="B16" s="62" t="s">
        <v>81</v>
      </c>
      <c r="C16" s="59" t="s">
        <v>45</v>
      </c>
      <c r="D16" s="60"/>
      <c r="E16" s="60"/>
      <c r="F16" s="60"/>
      <c r="G16" s="60"/>
      <c r="H16" s="61"/>
      <c r="I16" s="50"/>
      <c r="J16" s="51"/>
      <c r="K16" s="51"/>
      <c r="M16" s="51"/>
    </row>
    <row r="17" spans="1:22" s="41" customFormat="1" ht="14.4" customHeight="1" x14ac:dyDescent="0.3">
      <c r="B17" s="63"/>
      <c r="C17" s="59" t="s">
        <v>52</v>
      </c>
      <c r="D17" s="60"/>
      <c r="E17" s="60"/>
      <c r="F17" s="60"/>
      <c r="G17" s="60"/>
      <c r="H17" s="61"/>
      <c r="I17" s="50"/>
      <c r="J17" s="51"/>
      <c r="K17" s="51"/>
      <c r="M17" s="51"/>
    </row>
    <row r="18" spans="1:22" s="41" customFormat="1" ht="15.05" customHeight="1" thickBot="1" x14ac:dyDescent="0.35">
      <c r="B18" s="64"/>
      <c r="C18" s="65" t="s">
        <v>73</v>
      </c>
      <c r="D18" s="66"/>
      <c r="E18" s="66"/>
      <c r="F18" s="66"/>
      <c r="G18" s="66"/>
      <c r="H18" s="67"/>
      <c r="I18" s="50"/>
      <c r="J18" s="51"/>
      <c r="K18" s="51"/>
      <c r="M18" s="51"/>
    </row>
    <row r="19" spans="1:22" s="41" customFormat="1" ht="15.05" x14ac:dyDescent="0.3">
      <c r="B19" s="48"/>
      <c r="C19" s="46"/>
      <c r="D19" s="48"/>
      <c r="E19" s="51"/>
      <c r="F19" s="51"/>
      <c r="G19" s="51"/>
      <c r="H19" s="46"/>
      <c r="I19" s="51"/>
      <c r="J19" s="51"/>
      <c r="K19" s="51"/>
      <c r="M19" s="51"/>
    </row>
    <row r="20" spans="1:22" s="50" customFormat="1" ht="9.1" customHeight="1" x14ac:dyDescent="0.5">
      <c r="B20" s="68"/>
      <c r="C20" s="69"/>
      <c r="D20" s="69"/>
      <c r="E20" s="70"/>
      <c r="F20" s="70"/>
      <c r="G20" s="70"/>
      <c r="H20" s="70"/>
      <c r="I20" s="68"/>
      <c r="J20" s="71"/>
      <c r="K20" s="71"/>
      <c r="L20" s="71"/>
      <c r="M20" s="72"/>
      <c r="N20" s="72"/>
      <c r="O20" s="72"/>
      <c r="P20" s="73"/>
      <c r="Q20" s="74"/>
      <c r="R20" s="74"/>
      <c r="S20" s="73"/>
      <c r="T20" s="73"/>
      <c r="U20" s="73"/>
      <c r="V20" s="73"/>
    </row>
    <row r="21" spans="1:22" s="50" customFormat="1" ht="8.3000000000000007" customHeight="1" thickBot="1" x14ac:dyDescent="0.3">
      <c r="C21" s="46"/>
      <c r="E21" s="75"/>
      <c r="F21" s="75"/>
      <c r="G21" s="75"/>
      <c r="H21" s="46"/>
      <c r="L21" s="76"/>
      <c r="N21" s="77"/>
      <c r="O21" s="77"/>
    </row>
    <row r="22" spans="1:22" s="84" customFormat="1" ht="20.2" customHeight="1" x14ac:dyDescent="0.3">
      <c r="B22" s="78" t="s">
        <v>6</v>
      </c>
      <c r="C22" s="79" t="s">
        <v>0</v>
      </c>
      <c r="D22" s="79" t="s">
        <v>1</v>
      </c>
      <c r="E22" s="79" t="s">
        <v>2</v>
      </c>
      <c r="F22" s="79" t="s">
        <v>3</v>
      </c>
      <c r="G22" s="79" t="s">
        <v>4</v>
      </c>
      <c r="H22" s="79" t="s">
        <v>5</v>
      </c>
      <c r="I22" s="79" t="s">
        <v>7</v>
      </c>
      <c r="J22" s="80" t="s">
        <v>8</v>
      </c>
      <c r="K22" s="79" t="s">
        <v>9</v>
      </c>
      <c r="L22" s="81" t="s">
        <v>10</v>
      </c>
      <c r="M22" s="82">
        <v>11</v>
      </c>
      <c r="N22" s="82">
        <v>12</v>
      </c>
      <c r="O22" s="83">
        <v>13</v>
      </c>
    </row>
    <row r="23" spans="1:22" s="84" customFormat="1" ht="94.55" customHeight="1" x14ac:dyDescent="0.25">
      <c r="B23" s="85"/>
      <c r="C23" s="86" t="s">
        <v>40</v>
      </c>
      <c r="D23" s="87" t="s">
        <v>39</v>
      </c>
      <c r="E23" s="87" t="s">
        <v>55</v>
      </c>
      <c r="F23" s="87" t="s">
        <v>51</v>
      </c>
      <c r="G23" s="87" t="s">
        <v>50</v>
      </c>
      <c r="H23" s="86" t="s">
        <v>53</v>
      </c>
      <c r="I23" s="87" t="s">
        <v>41</v>
      </c>
      <c r="J23" s="88" t="s">
        <v>56</v>
      </c>
      <c r="K23" s="87" t="s">
        <v>57</v>
      </c>
      <c r="L23" s="87" t="s">
        <v>54</v>
      </c>
      <c r="M23" s="86" t="s">
        <v>58</v>
      </c>
      <c r="N23" s="87" t="s">
        <v>44</v>
      </c>
      <c r="O23" s="89" t="s">
        <v>19</v>
      </c>
      <c r="P23" s="90"/>
    </row>
    <row r="24" spans="1:22" s="4" customFormat="1" ht="19.899999999999999" customHeight="1" x14ac:dyDescent="0.25">
      <c r="A24" s="68"/>
      <c r="B24" s="91">
        <v>1.1000000000000001</v>
      </c>
      <c r="C24" s="12" t="s">
        <v>65</v>
      </c>
      <c r="D24" s="13" t="s">
        <v>68</v>
      </c>
      <c r="E24" s="10" t="s">
        <v>42</v>
      </c>
      <c r="F24" s="15">
        <v>1470600</v>
      </c>
      <c r="G24" s="15">
        <f>F24/100</f>
        <v>14706</v>
      </c>
      <c r="H24" s="24"/>
      <c r="I24" s="24"/>
      <c r="J24" s="11"/>
      <c r="K24" s="34"/>
      <c r="L24" s="34"/>
      <c r="M24" s="23"/>
      <c r="N24" s="21"/>
      <c r="O24" s="22">
        <f>L24*N24</f>
        <v>0</v>
      </c>
      <c r="P24" s="68"/>
      <c r="Q24" s="68"/>
      <c r="R24" s="68"/>
      <c r="S24" s="68"/>
      <c r="T24" s="68"/>
      <c r="U24" s="68"/>
      <c r="V24" s="68"/>
    </row>
    <row r="25" spans="1:22" s="4" customFormat="1" ht="19.899999999999999" customHeight="1" x14ac:dyDescent="0.25">
      <c r="A25" s="68"/>
      <c r="B25" s="91">
        <v>1.2</v>
      </c>
      <c r="C25" s="12" t="s">
        <v>64</v>
      </c>
      <c r="D25" s="13" t="s">
        <v>69</v>
      </c>
      <c r="E25" s="10" t="s">
        <v>42</v>
      </c>
      <c r="F25" s="15">
        <v>296600</v>
      </c>
      <c r="G25" s="15">
        <f>F25/100</f>
        <v>2966</v>
      </c>
      <c r="H25" s="24"/>
      <c r="I25" s="24"/>
      <c r="J25" s="11"/>
      <c r="K25" s="34"/>
      <c r="L25" s="34"/>
      <c r="M25" s="23"/>
      <c r="N25" s="21"/>
      <c r="O25" s="22">
        <f t="shared" ref="O25:O30" si="0">L25*N25</f>
        <v>0</v>
      </c>
      <c r="P25" s="68"/>
      <c r="Q25" s="68"/>
      <c r="R25" s="68"/>
      <c r="S25" s="68"/>
      <c r="T25" s="68"/>
      <c r="U25" s="68"/>
      <c r="V25" s="68"/>
    </row>
    <row r="26" spans="1:22" s="4" customFormat="1" ht="19.899999999999999" customHeight="1" x14ac:dyDescent="0.25">
      <c r="A26" s="68"/>
      <c r="B26" s="91">
        <v>1.3</v>
      </c>
      <c r="C26" s="12" t="s">
        <v>61</v>
      </c>
      <c r="D26" s="13" t="s">
        <v>68</v>
      </c>
      <c r="E26" s="10" t="s">
        <v>42</v>
      </c>
      <c r="F26" s="15">
        <v>152400</v>
      </c>
      <c r="G26" s="15">
        <f>F26/100</f>
        <v>1524</v>
      </c>
      <c r="H26" s="24"/>
      <c r="I26" s="24"/>
      <c r="J26" s="11"/>
      <c r="K26" s="34"/>
      <c r="L26" s="34"/>
      <c r="M26" s="23"/>
      <c r="N26" s="21"/>
      <c r="O26" s="22">
        <f t="shared" si="0"/>
        <v>0</v>
      </c>
      <c r="P26" s="68"/>
      <c r="Q26" s="68"/>
      <c r="R26" s="68"/>
      <c r="S26" s="68"/>
      <c r="T26" s="68"/>
      <c r="U26" s="68"/>
      <c r="V26" s="68"/>
    </row>
    <row r="27" spans="1:22" s="4" customFormat="1" ht="19.899999999999999" customHeight="1" x14ac:dyDescent="0.25">
      <c r="A27" s="68"/>
      <c r="B27" s="91">
        <v>1.4</v>
      </c>
      <c r="C27" s="12" t="s">
        <v>66</v>
      </c>
      <c r="D27" s="13" t="s">
        <v>70</v>
      </c>
      <c r="E27" s="10" t="s">
        <v>42</v>
      </c>
      <c r="F27" s="15">
        <v>879400</v>
      </c>
      <c r="G27" s="15">
        <f>F27/100</f>
        <v>8794</v>
      </c>
      <c r="H27" s="24"/>
      <c r="I27" s="24"/>
      <c r="J27" s="11"/>
      <c r="K27" s="34"/>
      <c r="L27" s="34"/>
      <c r="M27" s="23"/>
      <c r="N27" s="21"/>
      <c r="O27" s="22">
        <f t="shared" si="0"/>
        <v>0</v>
      </c>
      <c r="P27" s="68"/>
      <c r="Q27" s="68"/>
      <c r="R27" s="68"/>
      <c r="S27" s="68"/>
      <c r="T27" s="68"/>
      <c r="U27" s="68"/>
      <c r="V27" s="68"/>
    </row>
    <row r="28" spans="1:22" s="4" customFormat="1" ht="19.899999999999999" customHeight="1" x14ac:dyDescent="0.25">
      <c r="A28" s="68"/>
      <c r="B28" s="91">
        <v>1.5</v>
      </c>
      <c r="C28" s="12" t="s">
        <v>62</v>
      </c>
      <c r="D28" s="13" t="s">
        <v>33</v>
      </c>
      <c r="E28" s="10" t="s">
        <v>43</v>
      </c>
      <c r="F28" s="15">
        <v>177480</v>
      </c>
      <c r="G28" s="15">
        <f>F28/60</f>
        <v>2958</v>
      </c>
      <c r="H28" s="24"/>
      <c r="I28" s="24"/>
      <c r="J28" s="11"/>
      <c r="K28" s="34"/>
      <c r="L28" s="34"/>
      <c r="M28" s="23"/>
      <c r="N28" s="21"/>
      <c r="O28" s="22">
        <f t="shared" si="0"/>
        <v>0</v>
      </c>
      <c r="P28" s="68"/>
      <c r="Q28" s="68"/>
      <c r="R28" s="68"/>
      <c r="S28" s="68"/>
      <c r="T28" s="68"/>
      <c r="U28" s="68"/>
      <c r="V28" s="68"/>
    </row>
    <row r="29" spans="1:22" s="4" customFormat="1" ht="19.899999999999999" customHeight="1" x14ac:dyDescent="0.25">
      <c r="A29" s="68"/>
      <c r="B29" s="91">
        <v>1.6</v>
      </c>
      <c r="C29" s="12" t="s">
        <v>60</v>
      </c>
      <c r="D29" s="13" t="s">
        <v>32</v>
      </c>
      <c r="E29" s="10" t="s">
        <v>42</v>
      </c>
      <c r="F29" s="15">
        <v>484700</v>
      </c>
      <c r="G29" s="15">
        <f>F29/100</f>
        <v>4847</v>
      </c>
      <c r="H29" s="24"/>
      <c r="I29" s="24"/>
      <c r="J29" s="11"/>
      <c r="K29" s="34"/>
      <c r="L29" s="34"/>
      <c r="M29" s="23"/>
      <c r="N29" s="21"/>
      <c r="O29" s="22">
        <f t="shared" si="0"/>
        <v>0</v>
      </c>
      <c r="P29" s="68"/>
      <c r="Q29" s="68"/>
      <c r="R29" s="68"/>
      <c r="S29" s="68"/>
      <c r="T29" s="68"/>
      <c r="U29" s="68"/>
      <c r="V29" s="68"/>
    </row>
    <row r="30" spans="1:22" s="4" customFormat="1" ht="19.899999999999999" customHeight="1" x14ac:dyDescent="0.25">
      <c r="A30" s="68"/>
      <c r="B30" s="91">
        <v>1.7</v>
      </c>
      <c r="C30" s="12" t="s">
        <v>63</v>
      </c>
      <c r="D30" s="13" t="s">
        <v>30</v>
      </c>
      <c r="E30" s="10" t="s">
        <v>42</v>
      </c>
      <c r="F30" s="15">
        <v>216500</v>
      </c>
      <c r="G30" s="15">
        <f>F30/100</f>
        <v>2165</v>
      </c>
      <c r="H30" s="24"/>
      <c r="I30" s="24"/>
      <c r="J30" s="11"/>
      <c r="K30" s="34"/>
      <c r="L30" s="34"/>
      <c r="M30" s="23"/>
      <c r="N30" s="21"/>
      <c r="O30" s="22">
        <f t="shared" si="0"/>
        <v>0</v>
      </c>
      <c r="P30" s="68"/>
      <c r="Q30" s="68"/>
      <c r="R30" s="68"/>
      <c r="S30" s="68"/>
      <c r="T30" s="68"/>
      <c r="U30" s="68"/>
      <c r="V30" s="68"/>
    </row>
    <row r="31" spans="1:22" s="4" customFormat="1" ht="29.45" customHeight="1" x14ac:dyDescent="0.25">
      <c r="A31" s="68"/>
      <c r="B31" s="92"/>
      <c r="C31" s="7"/>
      <c r="D31" s="8"/>
      <c r="E31" s="8"/>
      <c r="F31" s="9"/>
      <c r="G31" s="14"/>
      <c r="H31" s="94" t="s">
        <v>17</v>
      </c>
      <c r="I31" s="95"/>
      <c r="J31" s="95"/>
      <c r="K31" s="95"/>
      <c r="L31" s="96"/>
      <c r="M31" s="103" t="s">
        <v>46</v>
      </c>
      <c r="N31" s="104"/>
      <c r="O31" s="19" t="s">
        <v>12</v>
      </c>
      <c r="P31" s="68"/>
      <c r="Q31" s="68"/>
      <c r="R31" s="68"/>
      <c r="S31" s="68"/>
      <c r="T31" s="68"/>
      <c r="U31" s="68"/>
      <c r="V31" s="68"/>
    </row>
    <row r="32" spans="1:22" s="4" customFormat="1" ht="19.899999999999999" customHeight="1" x14ac:dyDescent="0.25">
      <c r="A32" s="68"/>
      <c r="B32" s="92"/>
      <c r="C32" s="7"/>
      <c r="D32" s="8"/>
      <c r="E32" s="8"/>
      <c r="F32" s="9"/>
      <c r="G32" s="14"/>
      <c r="H32" s="94"/>
      <c r="I32" s="95"/>
      <c r="J32" s="95"/>
      <c r="K32" s="95"/>
      <c r="L32" s="96"/>
      <c r="M32" s="103" t="s">
        <v>47</v>
      </c>
      <c r="N32" s="104"/>
      <c r="O32" s="19">
        <f>SUM(O24:O31)</f>
        <v>0</v>
      </c>
      <c r="P32" s="68"/>
      <c r="Q32" s="68"/>
      <c r="R32" s="68"/>
      <c r="S32" s="68"/>
      <c r="T32" s="68"/>
      <c r="U32" s="68"/>
      <c r="V32" s="68"/>
    </row>
    <row r="33" spans="1:22" s="4" customFormat="1" ht="19.899999999999999" customHeight="1" x14ac:dyDescent="0.25">
      <c r="A33" s="68"/>
      <c r="B33" s="92"/>
      <c r="C33" s="7"/>
      <c r="D33" s="8"/>
      <c r="E33" s="8"/>
      <c r="F33" s="9"/>
      <c r="G33" s="14"/>
      <c r="H33" s="94"/>
      <c r="I33" s="95"/>
      <c r="J33" s="95"/>
      <c r="K33" s="95"/>
      <c r="L33" s="96"/>
      <c r="M33" s="103" t="s">
        <v>18</v>
      </c>
      <c r="N33" s="104"/>
      <c r="O33" s="19"/>
      <c r="P33" s="68"/>
      <c r="Q33" s="68"/>
      <c r="R33" s="68"/>
      <c r="S33" s="68"/>
      <c r="T33" s="68"/>
      <c r="U33" s="68"/>
      <c r="V33" s="68"/>
    </row>
    <row r="34" spans="1:22" s="4" customFormat="1" ht="19.899999999999999" customHeight="1" x14ac:dyDescent="0.25">
      <c r="A34" s="68"/>
      <c r="B34" s="92"/>
      <c r="C34" s="7" t="s">
        <v>12</v>
      </c>
      <c r="D34" s="8"/>
      <c r="E34" s="8"/>
      <c r="F34" s="9"/>
      <c r="G34" s="14"/>
      <c r="H34" s="94"/>
      <c r="I34" s="95"/>
      <c r="J34" s="95"/>
      <c r="K34" s="95"/>
      <c r="L34" s="96"/>
      <c r="M34" s="103" t="s">
        <v>11</v>
      </c>
      <c r="N34" s="104" t="s">
        <v>11</v>
      </c>
      <c r="O34" s="20">
        <f>O32+O33</f>
        <v>0</v>
      </c>
      <c r="P34" s="68"/>
      <c r="Q34" s="68"/>
      <c r="R34" s="68"/>
      <c r="S34" s="68"/>
      <c r="T34" s="68"/>
      <c r="U34" s="68"/>
      <c r="V34" s="68"/>
    </row>
    <row r="35" spans="1:22" s="4" customFormat="1" ht="19.899999999999999" customHeight="1" x14ac:dyDescent="0.25">
      <c r="A35" s="68"/>
      <c r="B35" s="92"/>
      <c r="C35" s="7"/>
      <c r="D35" s="8"/>
      <c r="E35" s="8"/>
      <c r="F35" s="9"/>
      <c r="G35" s="14"/>
      <c r="H35" s="97" t="s">
        <v>48</v>
      </c>
      <c r="I35" s="98"/>
      <c r="J35" s="98"/>
      <c r="K35" s="98"/>
      <c r="L35" s="99"/>
      <c r="M35" s="35"/>
      <c r="N35" s="36"/>
      <c r="O35" s="37"/>
      <c r="P35" s="68"/>
      <c r="Q35" s="68"/>
      <c r="R35" s="68"/>
      <c r="S35" s="68"/>
      <c r="T35" s="68"/>
      <c r="U35" s="68"/>
      <c r="V35" s="68"/>
    </row>
    <row r="36" spans="1:22" s="4" customFormat="1" ht="25.2" customHeight="1" thickBot="1" x14ac:dyDescent="0.3">
      <c r="A36" s="68"/>
      <c r="B36" s="93"/>
      <c r="C36" s="16"/>
      <c r="D36" s="17"/>
      <c r="E36" s="17"/>
      <c r="F36" s="18"/>
      <c r="G36" s="18"/>
      <c r="H36" s="100" t="s">
        <v>49</v>
      </c>
      <c r="I36" s="101"/>
      <c r="J36" s="101"/>
      <c r="K36" s="101"/>
      <c r="L36" s="102"/>
      <c r="M36" s="38"/>
      <c r="N36" s="39"/>
      <c r="O36" s="40"/>
      <c r="P36" s="68"/>
      <c r="Q36" s="68"/>
      <c r="R36" s="68"/>
      <c r="S36" s="68"/>
      <c r="T36" s="68"/>
      <c r="U36" s="68"/>
      <c r="V36" s="68"/>
    </row>
    <row r="37" spans="1:22" s="50" customFormat="1" ht="23.95" customHeight="1" x14ac:dyDescent="0.25">
      <c r="C37" s="46"/>
      <c r="E37" s="75"/>
      <c r="F37" s="105"/>
      <c r="G37" s="105"/>
      <c r="H37" s="106"/>
      <c r="L37" s="76"/>
      <c r="N37" s="107"/>
      <c r="O37" s="108"/>
    </row>
    <row r="38" spans="1:22" s="50" customFormat="1" ht="23.95" customHeight="1" thickBot="1" x14ac:dyDescent="0.3">
      <c r="C38" s="46"/>
      <c r="E38" s="75"/>
      <c r="F38" s="105"/>
      <c r="G38" s="105"/>
      <c r="H38" s="46"/>
      <c r="L38" s="76"/>
      <c r="N38" s="107"/>
      <c r="O38" s="108"/>
    </row>
    <row r="39" spans="1:22" s="41" customFormat="1" ht="24.9" customHeight="1" x14ac:dyDescent="0.3">
      <c r="C39" s="109" t="s">
        <v>14</v>
      </c>
      <c r="D39" s="110"/>
      <c r="E39" s="111"/>
      <c r="F39" s="112"/>
      <c r="G39" s="113"/>
      <c r="H39" s="114"/>
      <c r="I39" s="115"/>
    </row>
    <row r="40" spans="1:22" s="41" customFormat="1" ht="24.9" customHeight="1" x14ac:dyDescent="0.3">
      <c r="C40" s="116" t="s">
        <v>15</v>
      </c>
      <c r="D40" s="117"/>
      <c r="E40" s="118"/>
      <c r="F40" s="119"/>
      <c r="G40" s="120"/>
      <c r="H40" s="121"/>
      <c r="I40" s="122"/>
    </row>
    <row r="41" spans="1:22" s="41" customFormat="1" ht="24.9" customHeight="1" thickBot="1" x14ac:dyDescent="0.35">
      <c r="C41" s="123" t="s">
        <v>16</v>
      </c>
      <c r="D41" s="124"/>
      <c r="E41" s="125"/>
      <c r="F41" s="126"/>
      <c r="G41" s="127"/>
      <c r="H41" s="128"/>
      <c r="I41" s="129"/>
    </row>
    <row r="42" spans="1:22" s="50" customFormat="1" ht="23.95" customHeight="1" x14ac:dyDescent="0.25">
      <c r="C42" s="46"/>
      <c r="E42" s="75"/>
      <c r="F42" s="105"/>
      <c r="G42" s="105"/>
      <c r="H42" s="46"/>
      <c r="L42" s="76"/>
      <c r="N42" s="107"/>
      <c r="O42" s="108"/>
    </row>
    <row r="43" spans="1:22" s="50" customFormat="1" x14ac:dyDescent="0.25">
      <c r="C43" s="46"/>
      <c r="E43" s="75"/>
      <c r="F43" s="75"/>
      <c r="G43" s="75"/>
      <c r="H43" s="46"/>
      <c r="L43" s="76"/>
      <c r="N43" s="77"/>
      <c r="O43" s="77"/>
    </row>
    <row r="44" spans="1:22" s="50" customFormat="1" x14ac:dyDescent="0.25">
      <c r="C44" s="46"/>
      <c r="E44" s="75"/>
      <c r="F44" s="75"/>
      <c r="G44" s="75"/>
      <c r="H44" s="46"/>
      <c r="L44" s="76"/>
      <c r="N44" s="77"/>
      <c r="O44" s="77"/>
    </row>
    <row r="45" spans="1:22" s="50" customFormat="1" x14ac:dyDescent="0.25">
      <c r="C45" s="46"/>
      <c r="E45" s="75"/>
      <c r="F45" s="75"/>
      <c r="G45" s="75"/>
      <c r="H45" s="46"/>
      <c r="L45" s="76"/>
      <c r="N45" s="77"/>
      <c r="O45" s="77"/>
    </row>
    <row r="46" spans="1:22" s="50" customFormat="1" x14ac:dyDescent="0.25">
      <c r="C46" s="46"/>
      <c r="E46" s="75"/>
      <c r="F46" s="75"/>
      <c r="G46" s="75"/>
      <c r="H46" s="46"/>
      <c r="L46" s="76"/>
      <c r="N46" s="77"/>
      <c r="O46" s="77"/>
    </row>
    <row r="47" spans="1:22" s="50" customFormat="1" x14ac:dyDescent="0.25">
      <c r="C47" s="46"/>
      <c r="E47" s="75"/>
      <c r="F47" s="75"/>
      <c r="G47" s="75"/>
      <c r="H47" s="46"/>
      <c r="L47" s="76"/>
      <c r="N47" s="77"/>
      <c r="O47" s="77"/>
    </row>
    <row r="48" spans="1:22" s="50" customFormat="1" x14ac:dyDescent="0.25">
      <c r="C48" s="46"/>
      <c r="E48" s="75"/>
      <c r="F48" s="75"/>
      <c r="G48" s="75"/>
      <c r="H48" s="46"/>
      <c r="L48" s="76"/>
      <c r="N48" s="77"/>
      <c r="O48" s="77"/>
    </row>
    <row r="49" spans="3:15" s="50" customFormat="1" x14ac:dyDescent="0.25">
      <c r="C49" s="46"/>
      <c r="E49" s="75"/>
      <c r="F49" s="75"/>
      <c r="G49" s="75"/>
      <c r="H49" s="46"/>
      <c r="L49" s="76"/>
      <c r="N49" s="77"/>
      <c r="O49" s="77"/>
    </row>
    <row r="50" spans="3:15" s="50" customFormat="1" x14ac:dyDescent="0.25">
      <c r="C50" s="46"/>
      <c r="E50" s="75"/>
      <c r="F50" s="75"/>
      <c r="G50" s="75"/>
      <c r="H50" s="46"/>
      <c r="L50" s="76"/>
      <c r="N50" s="77"/>
      <c r="O50" s="77"/>
    </row>
    <row r="51" spans="3:15" s="50" customFormat="1" x14ac:dyDescent="0.25">
      <c r="C51" s="46"/>
      <c r="E51" s="75"/>
      <c r="F51" s="75"/>
      <c r="G51" s="75"/>
      <c r="H51" s="46"/>
      <c r="L51" s="76"/>
      <c r="N51" s="77"/>
      <c r="O51" s="77"/>
    </row>
    <row r="52" spans="3:15" s="50" customFormat="1" x14ac:dyDescent="0.25">
      <c r="C52" s="46"/>
      <c r="E52" s="75"/>
      <c r="F52" s="75"/>
      <c r="G52" s="75"/>
      <c r="H52" s="46"/>
      <c r="L52" s="76"/>
      <c r="N52" s="77"/>
      <c r="O52" s="77"/>
    </row>
  </sheetData>
  <sheetProtection algorithmName="SHA-512" hashValue="xNMuiVjPTcaRpsCBLRfWtfeOqIbOVbenRbzdR0Y9lLGvUw6bv/szh1YQNiJUA4/AgeVg4S1EEe1HqgPzaDrE0Q==" saltValue="ltBZqribLC76xNcegdRjOQ==" spinCount="100000" sheet="1" objects="1" scenarios="1" formatCells="0" formatColumns="0" formatRows="0"/>
  <sortState ref="C16:G22">
    <sortCondition ref="C16:C22"/>
  </sortState>
  <mergeCells count="23">
    <mergeCell ref="H32:L32"/>
    <mergeCell ref="M32:N32"/>
    <mergeCell ref="B6:O6"/>
    <mergeCell ref="B22:B23"/>
    <mergeCell ref="H31:L31"/>
    <mergeCell ref="M31:N31"/>
    <mergeCell ref="B13:H13"/>
    <mergeCell ref="C14:H14"/>
    <mergeCell ref="C15:H15"/>
    <mergeCell ref="C16:H16"/>
    <mergeCell ref="C17:H17"/>
    <mergeCell ref="C18:H18"/>
    <mergeCell ref="F41:I41"/>
    <mergeCell ref="F40:I40"/>
    <mergeCell ref="H33:L33"/>
    <mergeCell ref="M33:N33"/>
    <mergeCell ref="H34:L34"/>
    <mergeCell ref="M34:N34"/>
    <mergeCell ref="H35:L35"/>
    <mergeCell ref="M35:O35"/>
    <mergeCell ref="H36:L36"/>
    <mergeCell ref="M36:O36"/>
    <mergeCell ref="F39:I39"/>
  </mergeCells>
  <pageMargins left="0.11811023622047245" right="0.11811023622047245" top="0.55118110236220474" bottom="0.35433070866141736" header="0.31496062992125984" footer="0.31496062992125984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V58"/>
  <sheetViews>
    <sheetView topLeftCell="A7" zoomScale="98" zoomScaleNormal="98" workbookViewId="0">
      <selection activeCell="F29" sqref="F29"/>
    </sheetView>
  </sheetViews>
  <sheetFormatPr defaultColWidth="9.109375" defaultRowHeight="14.4" x14ac:dyDescent="0.25"/>
  <cols>
    <col min="1" max="1" width="4.21875" style="1" customWidth="1"/>
    <col min="2" max="2" width="5.44140625" style="1" customWidth="1"/>
    <col min="3" max="3" width="21.6640625" style="3" customWidth="1"/>
    <col min="4" max="4" width="9.109375" style="1" customWidth="1"/>
    <col min="5" max="5" width="11.109375" style="2" customWidth="1"/>
    <col min="6" max="6" width="11.33203125" style="2" customWidth="1"/>
    <col min="7" max="7" width="10.77734375" style="2" customWidth="1"/>
    <col min="8" max="8" width="22" style="3" customWidth="1"/>
    <col min="9" max="9" width="10.6640625" style="1" customWidth="1"/>
    <col min="10" max="10" width="10.88671875" style="1" customWidth="1"/>
    <col min="11" max="11" width="14.21875" style="1" customWidth="1"/>
    <col min="12" max="12" width="15.44140625" style="6" bestFit="1" customWidth="1"/>
    <col min="13" max="13" width="10.6640625" style="1" customWidth="1"/>
    <col min="14" max="14" width="9.5546875" style="5" customWidth="1"/>
    <col min="15" max="15" width="19.21875" style="5" customWidth="1"/>
    <col min="16" max="18" width="9.109375" style="50"/>
    <col min="19" max="16384" width="9.109375" style="1"/>
  </cols>
  <sheetData>
    <row r="1" spans="2:15" s="41" customFormat="1" ht="15.05" x14ac:dyDescent="0.3">
      <c r="C1" s="42"/>
      <c r="D1" s="42"/>
      <c r="E1" s="42"/>
      <c r="F1" s="42"/>
      <c r="G1" s="42"/>
      <c r="H1" s="42"/>
      <c r="I1" s="42"/>
    </row>
    <row r="2" spans="2:15" s="41" customFormat="1" ht="15.05" x14ac:dyDescent="0.3">
      <c r="D2" s="42"/>
      <c r="E2" s="42"/>
      <c r="F2" s="42"/>
      <c r="G2" s="42"/>
      <c r="H2" s="42"/>
      <c r="I2" s="42"/>
    </row>
    <row r="3" spans="2:15" s="41" customFormat="1" ht="15.05" x14ac:dyDescent="0.3">
      <c r="C3" s="42"/>
      <c r="F3" s="42"/>
      <c r="G3" s="42"/>
      <c r="H3" s="42"/>
      <c r="I3" s="42"/>
    </row>
    <row r="4" spans="2:15" s="41" customFormat="1" ht="15.05" x14ac:dyDescent="0.3">
      <c r="C4" s="42"/>
      <c r="D4" s="42"/>
      <c r="E4" s="42"/>
      <c r="F4" s="42"/>
      <c r="G4" s="42"/>
      <c r="H4" s="42"/>
      <c r="I4" s="42"/>
    </row>
    <row r="5" spans="2:15" s="41" customFormat="1" ht="15.05" x14ac:dyDescent="0.3">
      <c r="C5" s="43"/>
      <c r="D5" s="42"/>
      <c r="E5" s="42"/>
      <c r="F5" s="42"/>
      <c r="G5" s="42"/>
      <c r="H5" s="42"/>
      <c r="I5" s="42"/>
    </row>
    <row r="6" spans="2:15" s="41" customFormat="1" ht="15.05" x14ac:dyDescent="0.3">
      <c r="B6" s="44" t="s">
        <v>220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s="41" customFormat="1" ht="15.05" x14ac:dyDescent="0.3">
      <c r="B7" s="45"/>
      <c r="C7" s="46"/>
      <c r="D7" s="45"/>
      <c r="E7" s="47"/>
      <c r="F7" s="47"/>
      <c r="G7" s="47"/>
      <c r="H7" s="47"/>
      <c r="I7" s="47"/>
    </row>
    <row r="8" spans="2:15" s="41" customFormat="1" ht="15.05" x14ac:dyDescent="0.3">
      <c r="B8" s="42"/>
      <c r="C8" s="46"/>
      <c r="D8" s="48"/>
      <c r="E8" s="47"/>
      <c r="F8" s="47"/>
      <c r="G8" s="47"/>
      <c r="H8" s="49" t="s">
        <v>12</v>
      </c>
      <c r="I8" s="47"/>
      <c r="J8" s="49"/>
      <c r="K8" s="49"/>
      <c r="L8" s="49" t="s">
        <v>38</v>
      </c>
      <c r="M8" s="50"/>
    </row>
    <row r="9" spans="2:15" s="41" customFormat="1" ht="15.05" x14ac:dyDescent="0.3">
      <c r="B9" s="42"/>
      <c r="C9" s="46"/>
      <c r="D9" s="48"/>
      <c r="E9" s="47"/>
      <c r="F9" s="47"/>
      <c r="G9" s="47"/>
      <c r="H9" s="49"/>
      <c r="I9" s="47"/>
      <c r="M9" s="50"/>
    </row>
    <row r="10" spans="2:15" s="41" customFormat="1" ht="15.05" x14ac:dyDescent="0.3">
      <c r="B10" s="48" t="s">
        <v>84</v>
      </c>
      <c r="C10" s="46"/>
      <c r="D10" s="48"/>
      <c r="E10" s="47"/>
      <c r="F10" s="47"/>
      <c r="G10" s="47"/>
      <c r="H10" s="47"/>
      <c r="I10" s="47"/>
      <c r="M10" s="50"/>
    </row>
    <row r="11" spans="2:15" s="41" customFormat="1" ht="15.05" x14ac:dyDescent="0.3">
      <c r="B11" s="48" t="s">
        <v>13</v>
      </c>
      <c r="C11" s="46"/>
      <c r="D11" s="48"/>
      <c r="E11" s="51"/>
      <c r="F11" s="51"/>
      <c r="G11" s="51"/>
      <c r="H11" s="46"/>
      <c r="I11" s="51"/>
      <c r="J11" s="51"/>
      <c r="K11" s="51"/>
      <c r="L11" s="51" t="s">
        <v>59</v>
      </c>
      <c r="M11" s="50"/>
    </row>
    <row r="12" spans="2:15" s="41" customFormat="1" ht="15.65" thickBot="1" x14ac:dyDescent="0.35">
      <c r="B12" s="48"/>
      <c r="C12" s="46"/>
      <c r="D12" s="48"/>
      <c r="E12" s="51"/>
      <c r="F12" s="51"/>
      <c r="G12" s="51"/>
      <c r="H12" s="46"/>
      <c r="I12" s="51"/>
      <c r="J12" s="51"/>
      <c r="K12" s="51"/>
      <c r="M12" s="51"/>
    </row>
    <row r="13" spans="2:15" s="41" customFormat="1" ht="15.65" thickBot="1" x14ac:dyDescent="0.35">
      <c r="B13" s="52" t="s">
        <v>72</v>
      </c>
      <c r="C13" s="53"/>
      <c r="D13" s="53"/>
      <c r="E13" s="53"/>
      <c r="F13" s="53"/>
      <c r="G13" s="53"/>
      <c r="H13" s="54"/>
      <c r="I13" s="50"/>
      <c r="J13" s="51"/>
      <c r="K13" s="51"/>
      <c r="M13" s="51"/>
    </row>
    <row r="14" spans="2:15" s="41" customFormat="1" ht="15.05" x14ac:dyDescent="0.3">
      <c r="B14" s="55" t="s">
        <v>76</v>
      </c>
      <c r="C14" s="56" t="s">
        <v>75</v>
      </c>
      <c r="D14" s="57"/>
      <c r="E14" s="57"/>
      <c r="F14" s="57"/>
      <c r="G14" s="57"/>
      <c r="H14" s="58"/>
      <c r="I14" s="50"/>
      <c r="J14" s="51"/>
      <c r="K14" s="51"/>
      <c r="M14" s="51"/>
    </row>
    <row r="15" spans="2:15" s="41" customFormat="1" ht="14.4" customHeight="1" x14ac:dyDescent="0.3">
      <c r="B15" s="55" t="s">
        <v>77</v>
      </c>
      <c r="C15" s="59" t="s">
        <v>74</v>
      </c>
      <c r="D15" s="60"/>
      <c r="E15" s="60"/>
      <c r="F15" s="60"/>
      <c r="G15" s="60"/>
      <c r="H15" s="61"/>
      <c r="I15" s="50"/>
      <c r="J15" s="51"/>
      <c r="K15" s="51"/>
      <c r="M15" s="51"/>
    </row>
    <row r="16" spans="2:15" s="41" customFormat="1" ht="25.2" customHeight="1" x14ac:dyDescent="0.3">
      <c r="B16" s="62" t="s">
        <v>78</v>
      </c>
      <c r="C16" s="59" t="s">
        <v>45</v>
      </c>
      <c r="D16" s="60"/>
      <c r="E16" s="60"/>
      <c r="F16" s="60"/>
      <c r="G16" s="60"/>
      <c r="H16" s="61"/>
      <c r="I16" s="50"/>
      <c r="J16" s="51"/>
      <c r="K16" s="51"/>
      <c r="M16" s="51"/>
    </row>
    <row r="17" spans="1:22" s="41" customFormat="1" ht="14.4" customHeight="1" x14ac:dyDescent="0.3">
      <c r="B17" s="63"/>
      <c r="C17" s="59" t="s">
        <v>52</v>
      </c>
      <c r="D17" s="60"/>
      <c r="E17" s="60"/>
      <c r="F17" s="60"/>
      <c r="G17" s="60"/>
      <c r="H17" s="61"/>
      <c r="I17" s="50"/>
      <c r="J17" s="51"/>
      <c r="K17" s="51"/>
      <c r="M17" s="51"/>
    </row>
    <row r="18" spans="1:22" s="41" customFormat="1" ht="15.05" customHeight="1" thickBot="1" x14ac:dyDescent="0.35">
      <c r="B18" s="64"/>
      <c r="C18" s="65" t="s">
        <v>73</v>
      </c>
      <c r="D18" s="66"/>
      <c r="E18" s="66"/>
      <c r="F18" s="66"/>
      <c r="G18" s="66"/>
      <c r="H18" s="67"/>
      <c r="I18" s="50"/>
      <c r="J18" s="51"/>
      <c r="K18" s="51"/>
      <c r="M18" s="51"/>
    </row>
    <row r="19" spans="1:22" s="41" customFormat="1" ht="15.05" x14ac:dyDescent="0.3">
      <c r="B19" s="48"/>
      <c r="C19" s="46"/>
      <c r="D19" s="48"/>
      <c r="E19" s="51"/>
      <c r="F19" s="51"/>
      <c r="G19" s="51"/>
      <c r="H19" s="46"/>
      <c r="I19" s="51"/>
      <c r="J19" s="51"/>
      <c r="K19" s="51"/>
      <c r="M19" s="51"/>
    </row>
    <row r="20" spans="1:22" s="50" customFormat="1" ht="9.1" customHeight="1" x14ac:dyDescent="0.5">
      <c r="B20" s="68"/>
      <c r="C20" s="69"/>
      <c r="D20" s="69"/>
      <c r="E20" s="70"/>
      <c r="F20" s="70"/>
      <c r="G20" s="70"/>
      <c r="H20" s="70"/>
      <c r="I20" s="68"/>
      <c r="J20" s="71"/>
      <c r="K20" s="71"/>
      <c r="L20" s="71"/>
      <c r="M20" s="72"/>
      <c r="N20" s="72"/>
      <c r="O20" s="72"/>
      <c r="P20" s="73"/>
      <c r="Q20" s="74"/>
      <c r="R20" s="74"/>
      <c r="S20" s="73"/>
      <c r="T20" s="73"/>
      <c r="U20" s="73"/>
      <c r="V20" s="73"/>
    </row>
    <row r="21" spans="1:22" s="50" customFormat="1" ht="8.3000000000000007" customHeight="1" thickBot="1" x14ac:dyDescent="0.3">
      <c r="C21" s="46"/>
      <c r="E21" s="75"/>
      <c r="F21" s="75"/>
      <c r="G21" s="75"/>
      <c r="H21" s="46"/>
      <c r="L21" s="76"/>
      <c r="N21" s="77"/>
      <c r="O21" s="77"/>
    </row>
    <row r="22" spans="1:22" s="84" customFormat="1" ht="20.2" customHeight="1" x14ac:dyDescent="0.3">
      <c r="B22" s="78" t="s">
        <v>6</v>
      </c>
      <c r="C22" s="79" t="s">
        <v>0</v>
      </c>
      <c r="D22" s="79" t="s">
        <v>1</v>
      </c>
      <c r="E22" s="79" t="s">
        <v>2</v>
      </c>
      <c r="F22" s="79" t="s">
        <v>3</v>
      </c>
      <c r="G22" s="79" t="s">
        <v>4</v>
      </c>
      <c r="H22" s="79" t="s">
        <v>5</v>
      </c>
      <c r="I22" s="79" t="s">
        <v>7</v>
      </c>
      <c r="J22" s="80" t="s">
        <v>8</v>
      </c>
      <c r="K22" s="79" t="s">
        <v>9</v>
      </c>
      <c r="L22" s="79" t="s">
        <v>10</v>
      </c>
      <c r="M22" s="79">
        <v>11</v>
      </c>
      <c r="N22" s="82">
        <v>12</v>
      </c>
      <c r="O22" s="83">
        <v>13</v>
      </c>
    </row>
    <row r="23" spans="1:22" s="84" customFormat="1" ht="94.55" customHeight="1" x14ac:dyDescent="0.25">
      <c r="B23" s="85"/>
      <c r="C23" s="86" t="s">
        <v>40</v>
      </c>
      <c r="D23" s="87" t="s">
        <v>39</v>
      </c>
      <c r="E23" s="87" t="s">
        <v>55</v>
      </c>
      <c r="F23" s="87" t="s">
        <v>51</v>
      </c>
      <c r="G23" s="87" t="s">
        <v>50</v>
      </c>
      <c r="H23" s="86" t="s">
        <v>53</v>
      </c>
      <c r="I23" s="87" t="s">
        <v>41</v>
      </c>
      <c r="J23" s="88" t="s">
        <v>56</v>
      </c>
      <c r="K23" s="87" t="s">
        <v>57</v>
      </c>
      <c r="L23" s="87" t="s">
        <v>54</v>
      </c>
      <c r="M23" s="86" t="s">
        <v>58</v>
      </c>
      <c r="N23" s="87" t="s">
        <v>44</v>
      </c>
      <c r="O23" s="89" t="s">
        <v>19</v>
      </c>
      <c r="P23" s="90"/>
    </row>
    <row r="24" spans="1:22" s="4" customFormat="1" ht="19.899999999999999" customHeight="1" x14ac:dyDescent="0.25">
      <c r="A24" s="68"/>
      <c r="B24" s="91">
        <v>1.8</v>
      </c>
      <c r="C24" s="12" t="s">
        <v>20</v>
      </c>
      <c r="D24" s="13" t="s">
        <v>35</v>
      </c>
      <c r="E24" s="10" t="s">
        <v>42</v>
      </c>
      <c r="F24" s="15">
        <v>1350000</v>
      </c>
      <c r="G24" s="15">
        <f>F24/100</f>
        <v>13500</v>
      </c>
      <c r="H24" s="24"/>
      <c r="I24" s="24"/>
      <c r="J24" s="11"/>
      <c r="K24" s="34"/>
      <c r="L24" s="34"/>
      <c r="M24" s="23"/>
      <c r="N24" s="21"/>
      <c r="O24" s="22">
        <f>L24*N24</f>
        <v>0</v>
      </c>
      <c r="P24" s="68"/>
      <c r="Q24" s="68"/>
      <c r="R24" s="68"/>
    </row>
    <row r="25" spans="1:22" s="4" customFormat="1" ht="19.899999999999999" customHeight="1" x14ac:dyDescent="0.25">
      <c r="A25" s="68"/>
      <c r="B25" s="91">
        <v>1.9</v>
      </c>
      <c r="C25" s="12" t="s">
        <v>21</v>
      </c>
      <c r="D25" s="13" t="s">
        <v>37</v>
      </c>
      <c r="E25" s="10" t="s">
        <v>42</v>
      </c>
      <c r="F25" s="15">
        <v>750000</v>
      </c>
      <c r="G25" s="15">
        <f t="shared" ref="G25:G29" si="0">F25/100</f>
        <v>7500</v>
      </c>
      <c r="H25" s="24"/>
      <c r="I25" s="24"/>
      <c r="J25" s="11"/>
      <c r="K25" s="34"/>
      <c r="L25" s="34"/>
      <c r="M25" s="23"/>
      <c r="N25" s="21"/>
      <c r="O25" s="22">
        <f t="shared" ref="O25:O35" si="1">L25*N25</f>
        <v>0</v>
      </c>
      <c r="P25" s="68"/>
      <c r="Q25" s="68"/>
      <c r="R25" s="68"/>
    </row>
    <row r="26" spans="1:22" s="4" customFormat="1" ht="19.899999999999999" customHeight="1" x14ac:dyDescent="0.25">
      <c r="A26" s="68"/>
      <c r="B26" s="130">
        <v>1.1000000000000001</v>
      </c>
      <c r="C26" s="12" t="s">
        <v>22</v>
      </c>
      <c r="D26" s="13" t="s">
        <v>34</v>
      </c>
      <c r="E26" s="10" t="s">
        <v>42</v>
      </c>
      <c r="F26" s="15">
        <v>90000</v>
      </c>
      <c r="G26" s="15">
        <f t="shared" si="0"/>
        <v>900</v>
      </c>
      <c r="H26" s="24"/>
      <c r="I26" s="24"/>
      <c r="J26" s="11"/>
      <c r="K26" s="34"/>
      <c r="L26" s="34"/>
      <c r="M26" s="23"/>
      <c r="N26" s="21"/>
      <c r="O26" s="22">
        <f t="shared" si="1"/>
        <v>0</v>
      </c>
      <c r="P26" s="68"/>
      <c r="Q26" s="68"/>
      <c r="R26" s="68"/>
    </row>
    <row r="27" spans="1:22" s="4" customFormat="1" ht="19.899999999999999" customHeight="1" x14ac:dyDescent="0.25">
      <c r="A27" s="68"/>
      <c r="B27" s="91">
        <v>1.1100000000000001</v>
      </c>
      <c r="C27" s="12" t="s">
        <v>23</v>
      </c>
      <c r="D27" s="13" t="s">
        <v>36</v>
      </c>
      <c r="E27" s="10" t="s">
        <v>42</v>
      </c>
      <c r="F27" s="15">
        <v>270000</v>
      </c>
      <c r="G27" s="15">
        <f t="shared" si="0"/>
        <v>2700</v>
      </c>
      <c r="H27" s="24"/>
      <c r="I27" s="24"/>
      <c r="J27" s="11"/>
      <c r="K27" s="34"/>
      <c r="L27" s="34"/>
      <c r="M27" s="23"/>
      <c r="N27" s="21"/>
      <c r="O27" s="22">
        <f t="shared" si="1"/>
        <v>0</v>
      </c>
      <c r="P27" s="68"/>
      <c r="Q27" s="68"/>
      <c r="R27" s="68"/>
    </row>
    <row r="28" spans="1:22" s="4" customFormat="1" ht="19.899999999999999" customHeight="1" x14ac:dyDescent="0.25">
      <c r="A28" s="68"/>
      <c r="B28" s="130">
        <v>1.1200000000000001</v>
      </c>
      <c r="C28" s="12" t="s">
        <v>24</v>
      </c>
      <c r="D28" s="13" t="s">
        <v>35</v>
      </c>
      <c r="E28" s="10" t="s">
        <v>42</v>
      </c>
      <c r="F28" s="15">
        <v>525000</v>
      </c>
      <c r="G28" s="15">
        <f t="shared" si="0"/>
        <v>5250</v>
      </c>
      <c r="H28" s="24"/>
      <c r="I28" s="24"/>
      <c r="J28" s="11"/>
      <c r="K28" s="34"/>
      <c r="L28" s="34"/>
      <c r="M28" s="23"/>
      <c r="N28" s="21"/>
      <c r="O28" s="22">
        <f t="shared" si="1"/>
        <v>0</v>
      </c>
      <c r="P28" s="68"/>
      <c r="Q28" s="68"/>
      <c r="R28" s="68"/>
    </row>
    <row r="29" spans="1:22" s="4" customFormat="1" ht="19.899999999999999" customHeight="1" x14ac:dyDescent="0.25">
      <c r="A29" s="68"/>
      <c r="B29" s="91">
        <v>1.1299999999999999</v>
      </c>
      <c r="C29" s="12" t="s">
        <v>25</v>
      </c>
      <c r="D29" s="13" t="s">
        <v>34</v>
      </c>
      <c r="E29" s="10" t="s">
        <v>42</v>
      </c>
      <c r="F29" s="15">
        <v>1350000</v>
      </c>
      <c r="G29" s="15">
        <f t="shared" si="0"/>
        <v>13500</v>
      </c>
      <c r="H29" s="24"/>
      <c r="I29" s="24"/>
      <c r="J29" s="11"/>
      <c r="K29" s="34"/>
      <c r="L29" s="34"/>
      <c r="M29" s="23"/>
      <c r="N29" s="21"/>
      <c r="O29" s="22">
        <f t="shared" si="1"/>
        <v>0</v>
      </c>
      <c r="P29" s="68"/>
      <c r="Q29" s="68"/>
      <c r="R29" s="68"/>
    </row>
    <row r="30" spans="1:22" s="4" customFormat="1" ht="19.899999999999999" customHeight="1" x14ac:dyDescent="0.25">
      <c r="A30" s="68"/>
      <c r="B30" s="130">
        <v>1.1399999999999999</v>
      </c>
      <c r="C30" s="12" t="s">
        <v>26</v>
      </c>
      <c r="D30" s="13" t="s">
        <v>33</v>
      </c>
      <c r="E30" s="10" t="s">
        <v>43</v>
      </c>
      <c r="F30" s="15">
        <v>468000</v>
      </c>
      <c r="G30" s="15">
        <f>F30/60</f>
        <v>7800</v>
      </c>
      <c r="H30" s="24"/>
      <c r="I30" s="24"/>
      <c r="J30" s="11"/>
      <c r="K30" s="34"/>
      <c r="L30" s="34"/>
      <c r="M30" s="23"/>
      <c r="N30" s="21"/>
      <c r="O30" s="22">
        <f t="shared" si="1"/>
        <v>0</v>
      </c>
      <c r="P30" s="68"/>
      <c r="Q30" s="68"/>
      <c r="R30" s="68"/>
    </row>
    <row r="31" spans="1:22" s="4" customFormat="1" ht="19.899999999999999" customHeight="1" x14ac:dyDescent="0.25">
      <c r="A31" s="68"/>
      <c r="B31" s="91">
        <v>1.1499999999999999</v>
      </c>
      <c r="C31" s="12" t="s">
        <v>27</v>
      </c>
      <c r="D31" s="13" t="s">
        <v>32</v>
      </c>
      <c r="E31" s="10" t="s">
        <v>42</v>
      </c>
      <c r="F31" s="15">
        <v>900000</v>
      </c>
      <c r="G31" s="15">
        <f>F31/100</f>
        <v>9000</v>
      </c>
      <c r="H31" s="24"/>
      <c r="I31" s="24"/>
      <c r="J31" s="11"/>
      <c r="K31" s="34"/>
      <c r="L31" s="34"/>
      <c r="M31" s="23"/>
      <c r="N31" s="21"/>
      <c r="O31" s="22">
        <f t="shared" si="1"/>
        <v>0</v>
      </c>
      <c r="P31" s="68"/>
      <c r="Q31" s="68"/>
      <c r="R31" s="68"/>
    </row>
    <row r="32" spans="1:22" s="4" customFormat="1" ht="19.899999999999999" customHeight="1" x14ac:dyDescent="0.25">
      <c r="A32" s="68"/>
      <c r="B32" s="130">
        <v>1.1599999999999999</v>
      </c>
      <c r="C32" s="12" t="s">
        <v>28</v>
      </c>
      <c r="D32" s="13" t="s">
        <v>31</v>
      </c>
      <c r="E32" s="10" t="s">
        <v>42</v>
      </c>
      <c r="F32" s="15">
        <v>150000</v>
      </c>
      <c r="G32" s="15">
        <f t="shared" ref="G32:G33" si="2">F32/100</f>
        <v>1500</v>
      </c>
      <c r="H32" s="24"/>
      <c r="I32" s="24"/>
      <c r="J32" s="11"/>
      <c r="K32" s="34"/>
      <c r="L32" s="34"/>
      <c r="M32" s="23"/>
      <c r="N32" s="21"/>
      <c r="O32" s="22">
        <f t="shared" si="1"/>
        <v>0</v>
      </c>
      <c r="P32" s="68"/>
      <c r="Q32" s="68"/>
      <c r="R32" s="68"/>
    </row>
    <row r="33" spans="1:18" s="4" customFormat="1" ht="19.899999999999999" customHeight="1" x14ac:dyDescent="0.25">
      <c r="A33" s="68"/>
      <c r="B33" s="91">
        <v>1.17</v>
      </c>
      <c r="C33" s="12" t="s">
        <v>29</v>
      </c>
      <c r="D33" s="13" t="s">
        <v>30</v>
      </c>
      <c r="E33" s="10" t="s">
        <v>42</v>
      </c>
      <c r="F33" s="15">
        <v>900000</v>
      </c>
      <c r="G33" s="15">
        <f t="shared" si="2"/>
        <v>9000</v>
      </c>
      <c r="H33" s="24"/>
      <c r="I33" s="24"/>
      <c r="J33" s="11"/>
      <c r="K33" s="34"/>
      <c r="L33" s="34"/>
      <c r="M33" s="23"/>
      <c r="N33" s="21"/>
      <c r="O33" s="22">
        <f t="shared" si="1"/>
        <v>0</v>
      </c>
      <c r="P33" s="68"/>
      <c r="Q33" s="68"/>
      <c r="R33" s="68"/>
    </row>
    <row r="34" spans="1:18" s="4" customFormat="1" ht="19.899999999999999" customHeight="1" x14ac:dyDescent="0.25">
      <c r="A34" s="68"/>
      <c r="B34" s="130">
        <v>1.25</v>
      </c>
      <c r="C34" s="12" t="s">
        <v>344</v>
      </c>
      <c r="D34" s="13" t="s">
        <v>156</v>
      </c>
      <c r="E34" s="10" t="s">
        <v>186</v>
      </c>
      <c r="F34" s="15">
        <v>10</v>
      </c>
      <c r="G34" s="15">
        <v>10</v>
      </c>
      <c r="H34" s="24"/>
      <c r="I34" s="24"/>
      <c r="J34" s="11"/>
      <c r="K34" s="34"/>
      <c r="L34" s="34"/>
      <c r="M34" s="23"/>
      <c r="N34" s="21"/>
      <c r="O34" s="22">
        <f t="shared" si="1"/>
        <v>0</v>
      </c>
      <c r="P34" s="68"/>
      <c r="Q34" s="68"/>
      <c r="R34" s="68"/>
    </row>
    <row r="35" spans="1:18" s="4" customFormat="1" ht="19.899999999999999" customHeight="1" x14ac:dyDescent="0.25">
      <c r="A35" s="68"/>
      <c r="B35" s="91">
        <v>1.26</v>
      </c>
      <c r="C35" s="12" t="s">
        <v>115</v>
      </c>
      <c r="D35" s="13" t="s">
        <v>158</v>
      </c>
      <c r="E35" s="10" t="s">
        <v>186</v>
      </c>
      <c r="F35" s="15">
        <v>10</v>
      </c>
      <c r="G35" s="15">
        <v>10</v>
      </c>
      <c r="H35" s="24"/>
      <c r="I35" s="24"/>
      <c r="J35" s="11"/>
      <c r="K35" s="34"/>
      <c r="L35" s="34"/>
      <c r="M35" s="23"/>
      <c r="N35" s="21"/>
      <c r="O35" s="22">
        <f t="shared" si="1"/>
        <v>0</v>
      </c>
      <c r="P35" s="68"/>
      <c r="Q35" s="68"/>
      <c r="R35" s="68"/>
    </row>
    <row r="36" spans="1:18" s="4" customFormat="1" ht="29.45" customHeight="1" x14ac:dyDescent="0.25">
      <c r="A36" s="68"/>
      <c r="B36" s="92"/>
      <c r="C36" s="7"/>
      <c r="D36" s="8"/>
      <c r="E36" s="8"/>
      <c r="F36" s="9"/>
      <c r="G36" s="14"/>
      <c r="H36" s="94" t="s">
        <v>17</v>
      </c>
      <c r="I36" s="95"/>
      <c r="J36" s="95"/>
      <c r="K36" s="95"/>
      <c r="L36" s="96"/>
      <c r="M36" s="103" t="s">
        <v>46</v>
      </c>
      <c r="N36" s="104"/>
      <c r="O36" s="19" t="s">
        <v>12</v>
      </c>
      <c r="P36" s="68"/>
      <c r="Q36" s="68"/>
      <c r="R36" s="68"/>
    </row>
    <row r="37" spans="1:18" s="4" customFormat="1" ht="19.899999999999999" customHeight="1" x14ac:dyDescent="0.25">
      <c r="A37" s="68"/>
      <c r="B37" s="92"/>
      <c r="C37" s="7"/>
      <c r="D37" s="8"/>
      <c r="E37" s="8"/>
      <c r="F37" s="9"/>
      <c r="G37" s="14"/>
      <c r="H37" s="94"/>
      <c r="I37" s="95"/>
      <c r="J37" s="95"/>
      <c r="K37" s="95"/>
      <c r="L37" s="96"/>
      <c r="M37" s="103" t="s">
        <v>47</v>
      </c>
      <c r="N37" s="104"/>
      <c r="O37" s="19">
        <f>SUM(O24:O36)</f>
        <v>0</v>
      </c>
      <c r="P37" s="68"/>
      <c r="Q37" s="68"/>
      <c r="R37" s="68"/>
    </row>
    <row r="38" spans="1:18" s="4" customFormat="1" ht="19.899999999999999" customHeight="1" x14ac:dyDescent="0.25">
      <c r="A38" s="68"/>
      <c r="B38" s="92"/>
      <c r="C38" s="7"/>
      <c r="D38" s="8"/>
      <c r="E38" s="8"/>
      <c r="F38" s="9"/>
      <c r="G38" s="14"/>
      <c r="H38" s="94"/>
      <c r="I38" s="95"/>
      <c r="J38" s="95"/>
      <c r="K38" s="95"/>
      <c r="L38" s="96"/>
      <c r="M38" s="103" t="s">
        <v>18</v>
      </c>
      <c r="N38" s="104"/>
      <c r="O38" s="19"/>
      <c r="P38" s="68"/>
      <c r="Q38" s="68"/>
      <c r="R38" s="68"/>
    </row>
    <row r="39" spans="1:18" s="4" customFormat="1" ht="19.899999999999999" customHeight="1" x14ac:dyDescent="0.25">
      <c r="A39" s="68"/>
      <c r="B39" s="92"/>
      <c r="C39" s="7" t="s">
        <v>12</v>
      </c>
      <c r="D39" s="8"/>
      <c r="E39" s="8"/>
      <c r="F39" s="9"/>
      <c r="G39" s="14"/>
      <c r="H39" s="94"/>
      <c r="I39" s="95"/>
      <c r="J39" s="95"/>
      <c r="K39" s="95"/>
      <c r="L39" s="96"/>
      <c r="M39" s="103" t="s">
        <v>11</v>
      </c>
      <c r="N39" s="104" t="s">
        <v>11</v>
      </c>
      <c r="O39" s="20">
        <f>O37+O38</f>
        <v>0</v>
      </c>
      <c r="P39" s="68"/>
      <c r="Q39" s="68"/>
      <c r="R39" s="68"/>
    </row>
    <row r="40" spans="1:18" s="4" customFormat="1" ht="19.899999999999999" customHeight="1" x14ac:dyDescent="0.25">
      <c r="A40" s="68"/>
      <c r="B40" s="92"/>
      <c r="C40" s="7"/>
      <c r="D40" s="8"/>
      <c r="E40" s="8"/>
      <c r="F40" s="9"/>
      <c r="G40" s="14"/>
      <c r="H40" s="97" t="s">
        <v>48</v>
      </c>
      <c r="I40" s="98"/>
      <c r="J40" s="98"/>
      <c r="K40" s="98"/>
      <c r="L40" s="99"/>
      <c r="M40" s="35"/>
      <c r="N40" s="36"/>
      <c r="O40" s="37"/>
      <c r="P40" s="68"/>
      <c r="Q40" s="68"/>
      <c r="R40" s="68"/>
    </row>
    <row r="41" spans="1:18" s="4" customFormat="1" ht="25.2" customHeight="1" thickBot="1" x14ac:dyDescent="0.3">
      <c r="A41" s="68"/>
      <c r="B41" s="93"/>
      <c r="C41" s="16"/>
      <c r="D41" s="17"/>
      <c r="E41" s="17"/>
      <c r="F41" s="18"/>
      <c r="G41" s="18"/>
      <c r="H41" s="131" t="s">
        <v>49</v>
      </c>
      <c r="I41" s="131"/>
      <c r="J41" s="131"/>
      <c r="K41" s="131"/>
      <c r="L41" s="131"/>
      <c r="M41" s="38"/>
      <c r="N41" s="39"/>
      <c r="O41" s="40"/>
      <c r="P41" s="68"/>
      <c r="Q41" s="68"/>
      <c r="R41" s="68"/>
    </row>
    <row r="42" spans="1:18" s="50" customFormat="1" ht="23.95" customHeight="1" x14ac:dyDescent="0.25">
      <c r="C42" s="46"/>
      <c r="E42" s="75"/>
      <c r="F42" s="105"/>
      <c r="G42" s="105"/>
      <c r="H42" s="106"/>
      <c r="L42" s="76"/>
      <c r="N42" s="107"/>
      <c r="O42" s="108"/>
    </row>
    <row r="43" spans="1:18" s="50" customFormat="1" ht="23.95" customHeight="1" thickBot="1" x14ac:dyDescent="0.3">
      <c r="C43" s="46"/>
      <c r="E43" s="75"/>
      <c r="F43" s="105"/>
      <c r="G43" s="105"/>
      <c r="H43" s="46"/>
      <c r="L43" s="76"/>
      <c r="N43" s="107"/>
      <c r="O43" s="108"/>
    </row>
    <row r="44" spans="1:18" s="41" customFormat="1" ht="24.9" customHeight="1" x14ac:dyDescent="0.3">
      <c r="C44" s="109" t="s">
        <v>14</v>
      </c>
      <c r="D44" s="110"/>
      <c r="E44" s="111"/>
      <c r="F44" s="112"/>
      <c r="G44" s="113"/>
      <c r="H44" s="114"/>
      <c r="I44" s="115"/>
    </row>
    <row r="45" spans="1:18" s="41" customFormat="1" ht="24.9" customHeight="1" x14ac:dyDescent="0.3">
      <c r="C45" s="116" t="s">
        <v>15</v>
      </c>
      <c r="D45" s="117"/>
      <c r="E45" s="118"/>
      <c r="F45" s="119"/>
      <c r="G45" s="120"/>
      <c r="H45" s="121"/>
      <c r="I45" s="122"/>
    </row>
    <row r="46" spans="1:18" s="41" customFormat="1" ht="24.9" customHeight="1" thickBot="1" x14ac:dyDescent="0.35">
      <c r="C46" s="123" t="s">
        <v>16</v>
      </c>
      <c r="D46" s="124"/>
      <c r="E46" s="125"/>
      <c r="F46" s="126"/>
      <c r="G46" s="127"/>
      <c r="H46" s="128"/>
      <c r="I46" s="129"/>
    </row>
    <row r="47" spans="1:18" s="50" customFormat="1" ht="23.95" customHeight="1" x14ac:dyDescent="0.25">
      <c r="C47" s="46"/>
      <c r="E47" s="75"/>
      <c r="F47" s="105"/>
      <c r="G47" s="105"/>
      <c r="H47" s="46"/>
      <c r="L47" s="76"/>
      <c r="N47" s="107"/>
      <c r="O47" s="108"/>
    </row>
    <row r="48" spans="1:18" s="50" customFormat="1" x14ac:dyDescent="0.25">
      <c r="C48" s="46"/>
      <c r="E48" s="75"/>
      <c r="F48" s="75"/>
      <c r="G48" s="75"/>
      <c r="H48" s="46"/>
      <c r="L48" s="76"/>
      <c r="N48" s="77"/>
      <c r="O48" s="77"/>
    </row>
    <row r="49" spans="3:15" s="50" customFormat="1" x14ac:dyDescent="0.25">
      <c r="C49" s="46"/>
      <c r="E49" s="75"/>
      <c r="F49" s="75"/>
      <c r="G49" s="75"/>
      <c r="H49" s="46"/>
      <c r="L49" s="76"/>
      <c r="N49" s="77"/>
      <c r="O49" s="77"/>
    </row>
    <row r="50" spans="3:15" s="50" customFormat="1" x14ac:dyDescent="0.25">
      <c r="C50" s="46"/>
      <c r="E50" s="75"/>
      <c r="F50" s="75"/>
      <c r="G50" s="75"/>
      <c r="H50" s="46"/>
      <c r="L50" s="76"/>
      <c r="N50" s="77"/>
      <c r="O50" s="77"/>
    </row>
    <row r="51" spans="3:15" s="50" customFormat="1" x14ac:dyDescent="0.25">
      <c r="C51" s="46"/>
      <c r="E51" s="75"/>
      <c r="F51" s="75"/>
      <c r="G51" s="75"/>
      <c r="H51" s="46"/>
      <c r="L51" s="76"/>
      <c r="N51" s="77"/>
      <c r="O51" s="77"/>
    </row>
    <row r="52" spans="3:15" s="50" customFormat="1" x14ac:dyDescent="0.25">
      <c r="C52" s="46"/>
      <c r="E52" s="75"/>
      <c r="F52" s="75"/>
      <c r="G52" s="75"/>
      <c r="H52" s="46"/>
      <c r="L52" s="76"/>
      <c r="N52" s="77"/>
      <c r="O52" s="77"/>
    </row>
    <row r="53" spans="3:15" s="50" customFormat="1" x14ac:dyDescent="0.25">
      <c r="C53" s="46"/>
      <c r="E53" s="75"/>
      <c r="F53" s="75"/>
      <c r="G53" s="75"/>
      <c r="H53" s="46"/>
      <c r="L53" s="76"/>
      <c r="N53" s="77"/>
      <c r="O53" s="77"/>
    </row>
    <row r="54" spans="3:15" s="50" customFormat="1" x14ac:dyDescent="0.25">
      <c r="C54" s="46"/>
      <c r="E54" s="75"/>
      <c r="F54" s="75"/>
      <c r="G54" s="75"/>
      <c r="H54" s="46"/>
      <c r="L54" s="76"/>
      <c r="N54" s="77"/>
      <c r="O54" s="77"/>
    </row>
    <row r="55" spans="3:15" s="50" customFormat="1" x14ac:dyDescent="0.25">
      <c r="C55" s="46"/>
      <c r="E55" s="75"/>
      <c r="F55" s="75"/>
      <c r="G55" s="75"/>
      <c r="H55" s="46"/>
      <c r="L55" s="76"/>
      <c r="N55" s="77"/>
      <c r="O55" s="77"/>
    </row>
    <row r="56" spans="3:15" s="50" customFormat="1" x14ac:dyDescent="0.25">
      <c r="C56" s="46"/>
      <c r="E56" s="75"/>
      <c r="F56" s="75"/>
      <c r="G56" s="75"/>
      <c r="H56" s="46"/>
      <c r="L56" s="76"/>
      <c r="N56" s="77"/>
      <c r="O56" s="77"/>
    </row>
    <row r="57" spans="3:15" s="50" customFormat="1" x14ac:dyDescent="0.25">
      <c r="C57" s="46"/>
      <c r="E57" s="75"/>
      <c r="F57" s="75"/>
      <c r="G57" s="75"/>
      <c r="H57" s="46"/>
      <c r="L57" s="76"/>
      <c r="N57" s="77"/>
      <c r="O57" s="77"/>
    </row>
    <row r="58" spans="3:15" s="50" customFormat="1" x14ac:dyDescent="0.25">
      <c r="C58" s="46"/>
      <c r="E58" s="75"/>
      <c r="F58" s="75"/>
      <c r="G58" s="75"/>
      <c r="H58" s="46"/>
      <c r="L58" s="76"/>
      <c r="N58" s="77"/>
      <c r="O58" s="77"/>
    </row>
  </sheetData>
  <sheetProtection algorithmName="SHA-512" hashValue="cDC82Bz3NXNO57OHFJfOLW3WEEn3YUG7noDvdjo1xbAU2LxPC3a+2MPn69ejqDgyfZWAcLUsn2nn/mYmNw9MTA==" saltValue="vxTl/8AYfaCZG7h7XoheZQ==" spinCount="100000" sheet="1" objects="1" scenarios="1" formatCells="0" formatColumns="0" formatRows="0"/>
  <mergeCells count="23">
    <mergeCell ref="F44:I44"/>
    <mergeCell ref="F45:I45"/>
    <mergeCell ref="F46:I46"/>
    <mergeCell ref="H40:L40"/>
    <mergeCell ref="H41:L41"/>
    <mergeCell ref="B6:O6"/>
    <mergeCell ref="C18:H18"/>
    <mergeCell ref="B13:H13"/>
    <mergeCell ref="C14:H14"/>
    <mergeCell ref="C15:H15"/>
    <mergeCell ref="C16:H16"/>
    <mergeCell ref="C17:H17"/>
    <mergeCell ref="M40:O40"/>
    <mergeCell ref="M41:O41"/>
    <mergeCell ref="B22:B23"/>
    <mergeCell ref="H36:L36"/>
    <mergeCell ref="H37:L37"/>
    <mergeCell ref="H38:L38"/>
    <mergeCell ref="H39:L39"/>
    <mergeCell ref="M36:N36"/>
    <mergeCell ref="M37:N37"/>
    <mergeCell ref="M38:N38"/>
    <mergeCell ref="M39:N39"/>
  </mergeCells>
  <pageMargins left="0.11811023622047245" right="0.11811023622047245" top="0.55118110236220474" bottom="0.35433070866141736" header="0.31496062992125984" footer="0.31496062992125984"/>
  <pageSetup paperSize="9" scale="8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46"/>
  <sheetViews>
    <sheetView topLeftCell="A24" zoomScale="98" zoomScaleNormal="98" workbookViewId="0">
      <selection activeCell="H45" sqref="H45"/>
    </sheetView>
  </sheetViews>
  <sheetFormatPr defaultColWidth="9.109375" defaultRowHeight="14.4" x14ac:dyDescent="0.25"/>
  <cols>
    <col min="1" max="1" width="4.21875" style="1" customWidth="1"/>
    <col min="2" max="2" width="4.6640625" style="1" customWidth="1"/>
    <col min="3" max="3" width="21.6640625" style="3" customWidth="1"/>
    <col min="4" max="4" width="9.109375" style="1" customWidth="1"/>
    <col min="5" max="5" width="11.109375" style="2" customWidth="1"/>
    <col min="6" max="6" width="11.33203125" style="2" customWidth="1"/>
    <col min="7" max="7" width="10.77734375" style="2" customWidth="1"/>
    <col min="8" max="8" width="22" style="3" customWidth="1"/>
    <col min="9" max="9" width="10.6640625" style="1" customWidth="1"/>
    <col min="10" max="10" width="10.88671875" style="1" customWidth="1"/>
    <col min="11" max="11" width="14.21875" style="1" customWidth="1"/>
    <col min="12" max="12" width="15.44140625" style="6" bestFit="1" customWidth="1"/>
    <col min="13" max="13" width="10.6640625" style="1" customWidth="1"/>
    <col min="14" max="14" width="9.5546875" style="5" customWidth="1"/>
    <col min="15" max="15" width="19.21875" style="5" customWidth="1"/>
    <col min="16" max="16384" width="9.109375" style="1"/>
  </cols>
  <sheetData>
    <row r="1" spans="2:15" s="41" customFormat="1" ht="15.05" x14ac:dyDescent="0.3">
      <c r="C1" s="42"/>
      <c r="D1" s="42"/>
      <c r="E1" s="42"/>
      <c r="F1" s="42"/>
      <c r="G1" s="42"/>
      <c r="H1" s="42"/>
      <c r="I1" s="42"/>
    </row>
    <row r="2" spans="2:15" s="41" customFormat="1" ht="15.05" x14ac:dyDescent="0.3">
      <c r="D2" s="42"/>
      <c r="E2" s="42"/>
      <c r="F2" s="42"/>
      <c r="G2" s="42"/>
      <c r="H2" s="42"/>
      <c r="I2" s="42"/>
    </row>
    <row r="3" spans="2:15" s="41" customFormat="1" ht="15.05" x14ac:dyDescent="0.3">
      <c r="C3" s="42"/>
      <c r="F3" s="42"/>
      <c r="G3" s="42"/>
      <c r="H3" s="42"/>
      <c r="I3" s="42"/>
    </row>
    <row r="4" spans="2:15" s="41" customFormat="1" ht="15.05" x14ac:dyDescent="0.3">
      <c r="C4" s="42"/>
      <c r="D4" s="42"/>
      <c r="E4" s="42"/>
      <c r="F4" s="42"/>
      <c r="G4" s="42"/>
      <c r="H4" s="42"/>
      <c r="I4" s="42"/>
    </row>
    <row r="5" spans="2:15" s="41" customFormat="1" ht="15.05" x14ac:dyDescent="0.3">
      <c r="C5" s="43"/>
      <c r="D5" s="42"/>
      <c r="E5" s="42"/>
      <c r="F5" s="42"/>
      <c r="G5" s="42"/>
      <c r="H5" s="42"/>
      <c r="I5" s="42"/>
    </row>
    <row r="6" spans="2:15" s="41" customFormat="1" ht="15.05" x14ac:dyDescent="0.3">
      <c r="B6" s="44" t="s">
        <v>220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s="41" customFormat="1" ht="15.05" x14ac:dyDescent="0.3">
      <c r="B7" s="45"/>
      <c r="C7" s="46"/>
      <c r="D7" s="45"/>
      <c r="E7" s="47"/>
      <c r="F7" s="47"/>
      <c r="G7" s="47"/>
      <c r="H7" s="47"/>
      <c r="I7" s="47"/>
    </row>
    <row r="8" spans="2:15" s="41" customFormat="1" ht="15.05" x14ac:dyDescent="0.3">
      <c r="B8" s="42"/>
      <c r="C8" s="46"/>
      <c r="D8" s="48"/>
      <c r="E8" s="47"/>
      <c r="F8" s="47"/>
      <c r="G8" s="47"/>
      <c r="H8" s="49" t="s">
        <v>12</v>
      </c>
      <c r="I8" s="47"/>
      <c r="J8" s="49"/>
      <c r="K8" s="49"/>
      <c r="L8" s="49" t="s">
        <v>71</v>
      </c>
      <c r="M8" s="50"/>
    </row>
    <row r="9" spans="2:15" s="41" customFormat="1" ht="15.05" x14ac:dyDescent="0.3">
      <c r="B9" s="42"/>
      <c r="C9" s="46"/>
      <c r="D9" s="48"/>
      <c r="E9" s="47"/>
      <c r="F9" s="47"/>
      <c r="G9" s="47"/>
      <c r="H9" s="49"/>
      <c r="I9" s="47"/>
      <c r="M9" s="50"/>
    </row>
    <row r="10" spans="2:15" s="41" customFormat="1" ht="15.05" x14ac:dyDescent="0.3">
      <c r="B10" s="48" t="s">
        <v>85</v>
      </c>
      <c r="C10" s="46"/>
      <c r="D10" s="48"/>
      <c r="E10" s="47"/>
      <c r="F10" s="47"/>
      <c r="G10" s="47"/>
      <c r="H10" s="47"/>
      <c r="I10" s="47"/>
      <c r="M10" s="50"/>
    </row>
    <row r="11" spans="2:15" s="41" customFormat="1" ht="15.05" x14ac:dyDescent="0.3">
      <c r="B11" s="48" t="s">
        <v>13</v>
      </c>
      <c r="C11" s="46"/>
      <c r="D11" s="48"/>
      <c r="E11" s="51"/>
      <c r="F11" s="51"/>
      <c r="G11" s="51"/>
      <c r="H11" s="46"/>
      <c r="I11" s="51"/>
      <c r="J11" s="51"/>
      <c r="K11" s="51"/>
      <c r="L11" s="51" t="s">
        <v>59</v>
      </c>
      <c r="M11" s="50"/>
    </row>
    <row r="12" spans="2:15" s="41" customFormat="1" ht="15.65" thickBot="1" x14ac:dyDescent="0.35">
      <c r="B12" s="48"/>
      <c r="C12" s="46"/>
      <c r="D12" s="48"/>
      <c r="E12" s="51"/>
      <c r="F12" s="51"/>
      <c r="G12" s="51"/>
      <c r="H12" s="46"/>
      <c r="I12" s="51"/>
      <c r="J12" s="51"/>
      <c r="K12" s="51"/>
      <c r="M12" s="51"/>
    </row>
    <row r="13" spans="2:15" s="41" customFormat="1" ht="15.65" thickBot="1" x14ac:dyDescent="0.35">
      <c r="B13" s="52" t="s">
        <v>72</v>
      </c>
      <c r="C13" s="53"/>
      <c r="D13" s="53"/>
      <c r="E13" s="53"/>
      <c r="F13" s="53"/>
      <c r="G13" s="53"/>
      <c r="H13" s="54"/>
      <c r="I13" s="50"/>
      <c r="J13" s="51"/>
      <c r="K13" s="51"/>
      <c r="M13" s="51"/>
    </row>
    <row r="14" spans="2:15" s="41" customFormat="1" ht="14.4" customHeight="1" x14ac:dyDescent="0.3">
      <c r="B14" s="55" t="s">
        <v>79</v>
      </c>
      <c r="C14" s="56" t="s">
        <v>75</v>
      </c>
      <c r="D14" s="57"/>
      <c r="E14" s="57"/>
      <c r="F14" s="57"/>
      <c r="G14" s="57"/>
      <c r="H14" s="58"/>
      <c r="I14" s="50"/>
      <c r="J14" s="51"/>
      <c r="K14" s="51"/>
      <c r="M14" s="51"/>
    </row>
    <row r="15" spans="2:15" s="41" customFormat="1" ht="14.4" customHeight="1" x14ac:dyDescent="0.3">
      <c r="B15" s="55" t="s">
        <v>80</v>
      </c>
      <c r="C15" s="59" t="s">
        <v>74</v>
      </c>
      <c r="D15" s="60"/>
      <c r="E15" s="60"/>
      <c r="F15" s="60"/>
      <c r="G15" s="60"/>
      <c r="H15" s="61"/>
      <c r="I15" s="50"/>
      <c r="J15" s="51"/>
      <c r="K15" s="51"/>
      <c r="M15" s="51"/>
    </row>
    <row r="16" spans="2:15" s="41" customFormat="1" ht="23.95" customHeight="1" x14ac:dyDescent="0.3">
      <c r="B16" s="62" t="s">
        <v>81</v>
      </c>
      <c r="C16" s="59" t="s">
        <v>45</v>
      </c>
      <c r="D16" s="60"/>
      <c r="E16" s="60"/>
      <c r="F16" s="60"/>
      <c r="G16" s="60"/>
      <c r="H16" s="61"/>
      <c r="I16" s="50"/>
      <c r="J16" s="51"/>
      <c r="K16" s="51"/>
      <c r="M16" s="51"/>
    </row>
    <row r="17" spans="1:18" s="41" customFormat="1" ht="14.4" customHeight="1" x14ac:dyDescent="0.3">
      <c r="B17" s="63"/>
      <c r="C17" s="59" t="s">
        <v>52</v>
      </c>
      <c r="D17" s="60"/>
      <c r="E17" s="60"/>
      <c r="F17" s="60"/>
      <c r="G17" s="60"/>
      <c r="H17" s="61"/>
      <c r="I17" s="50"/>
      <c r="J17" s="51"/>
      <c r="K17" s="51"/>
      <c r="M17" s="51"/>
    </row>
    <row r="18" spans="1:18" s="41" customFormat="1" ht="15.05" customHeight="1" thickBot="1" x14ac:dyDescent="0.35">
      <c r="B18" s="64"/>
      <c r="C18" s="65" t="s">
        <v>73</v>
      </c>
      <c r="D18" s="66"/>
      <c r="E18" s="66"/>
      <c r="F18" s="66"/>
      <c r="G18" s="66"/>
      <c r="H18" s="67"/>
      <c r="I18" s="50"/>
      <c r="J18" s="51"/>
      <c r="K18" s="51"/>
      <c r="M18" s="51"/>
    </row>
    <row r="19" spans="1:18" s="41" customFormat="1" ht="15.65" thickBot="1" x14ac:dyDescent="0.35">
      <c r="B19" s="48"/>
      <c r="C19" s="46"/>
      <c r="D19" s="48"/>
      <c r="E19" s="51"/>
      <c r="F19" s="51"/>
      <c r="G19" s="51"/>
      <c r="H19" s="46"/>
      <c r="I19" s="51"/>
      <c r="J19" s="51"/>
      <c r="K19" s="51"/>
      <c r="M19" s="51"/>
    </row>
    <row r="20" spans="1:18" s="84" customFormat="1" ht="20.2" customHeight="1" x14ac:dyDescent="0.3">
      <c r="B20" s="78" t="s">
        <v>6</v>
      </c>
      <c r="C20" s="79" t="s">
        <v>0</v>
      </c>
      <c r="D20" s="79" t="s">
        <v>1</v>
      </c>
      <c r="E20" s="79" t="s">
        <v>2</v>
      </c>
      <c r="F20" s="79" t="s">
        <v>3</v>
      </c>
      <c r="G20" s="79" t="s">
        <v>4</v>
      </c>
      <c r="H20" s="79" t="s">
        <v>5</v>
      </c>
      <c r="I20" s="79" t="s">
        <v>7</v>
      </c>
      <c r="J20" s="80" t="s">
        <v>8</v>
      </c>
      <c r="K20" s="79" t="s">
        <v>9</v>
      </c>
      <c r="L20" s="81" t="s">
        <v>10</v>
      </c>
      <c r="M20" s="82">
        <v>11</v>
      </c>
      <c r="N20" s="82">
        <v>12</v>
      </c>
      <c r="O20" s="83">
        <v>13</v>
      </c>
    </row>
    <row r="21" spans="1:18" s="84" customFormat="1" ht="94.55" customHeight="1" x14ac:dyDescent="0.25">
      <c r="B21" s="85"/>
      <c r="C21" s="86" t="s">
        <v>40</v>
      </c>
      <c r="D21" s="87" t="s">
        <v>39</v>
      </c>
      <c r="E21" s="87" t="s">
        <v>55</v>
      </c>
      <c r="F21" s="87" t="s">
        <v>51</v>
      </c>
      <c r="G21" s="87" t="s">
        <v>50</v>
      </c>
      <c r="H21" s="86" t="s">
        <v>53</v>
      </c>
      <c r="I21" s="87" t="s">
        <v>41</v>
      </c>
      <c r="J21" s="88" t="s">
        <v>56</v>
      </c>
      <c r="K21" s="87" t="s">
        <v>57</v>
      </c>
      <c r="L21" s="87" t="s">
        <v>54</v>
      </c>
      <c r="M21" s="86" t="s">
        <v>58</v>
      </c>
      <c r="N21" s="87" t="s">
        <v>44</v>
      </c>
      <c r="O21" s="89" t="s">
        <v>19</v>
      </c>
      <c r="P21" s="90"/>
    </row>
    <row r="22" spans="1:18" s="4" customFormat="1" ht="19.899999999999999" customHeight="1" x14ac:dyDescent="0.25">
      <c r="A22" s="68"/>
      <c r="B22" s="91">
        <v>1.18</v>
      </c>
      <c r="C22" s="12" t="s">
        <v>65</v>
      </c>
      <c r="D22" s="13" t="s">
        <v>68</v>
      </c>
      <c r="E22" s="10" t="s">
        <v>42</v>
      </c>
      <c r="F22" s="15">
        <v>621000</v>
      </c>
      <c r="G22" s="15">
        <f>F22/100</f>
        <v>6210</v>
      </c>
      <c r="H22" s="24"/>
      <c r="I22" s="24"/>
      <c r="J22" s="11"/>
      <c r="K22" s="34"/>
      <c r="L22" s="34"/>
      <c r="M22" s="23"/>
      <c r="N22" s="21"/>
      <c r="O22" s="22">
        <f>L22*N22</f>
        <v>0</v>
      </c>
      <c r="P22" s="68"/>
      <c r="Q22" s="68"/>
      <c r="R22" s="68"/>
    </row>
    <row r="23" spans="1:18" s="4" customFormat="1" ht="19.899999999999999" customHeight="1" x14ac:dyDescent="0.25">
      <c r="A23" s="68"/>
      <c r="B23" s="91">
        <v>1.19</v>
      </c>
      <c r="C23" s="12" t="s">
        <v>64</v>
      </c>
      <c r="D23" s="13" t="s">
        <v>69</v>
      </c>
      <c r="E23" s="10" t="s">
        <v>42</v>
      </c>
      <c r="F23" s="15">
        <v>443500</v>
      </c>
      <c r="G23" s="15">
        <f>F23/100</f>
        <v>4435</v>
      </c>
      <c r="H23" s="24"/>
      <c r="I23" s="24"/>
      <c r="J23" s="11"/>
      <c r="K23" s="34"/>
      <c r="L23" s="34"/>
      <c r="M23" s="23"/>
      <c r="N23" s="21"/>
      <c r="O23" s="22">
        <f t="shared" ref="O23:O28" si="0">L23*N23</f>
        <v>0</v>
      </c>
      <c r="P23" s="68"/>
      <c r="Q23" s="68"/>
      <c r="R23" s="68"/>
    </row>
    <row r="24" spans="1:18" s="4" customFormat="1" ht="19.899999999999999" customHeight="1" x14ac:dyDescent="0.25">
      <c r="A24" s="68"/>
      <c r="B24" s="130">
        <v>1.2</v>
      </c>
      <c r="C24" s="12" t="s">
        <v>61</v>
      </c>
      <c r="D24" s="13" t="s">
        <v>68</v>
      </c>
      <c r="E24" s="10" t="s">
        <v>42</v>
      </c>
      <c r="F24" s="15">
        <v>292700</v>
      </c>
      <c r="G24" s="15">
        <f>F24/100</f>
        <v>2927</v>
      </c>
      <c r="H24" s="24"/>
      <c r="I24" s="24"/>
      <c r="J24" s="11"/>
      <c r="K24" s="34"/>
      <c r="L24" s="34"/>
      <c r="M24" s="23"/>
      <c r="N24" s="21"/>
      <c r="O24" s="22">
        <f t="shared" si="0"/>
        <v>0</v>
      </c>
      <c r="P24" s="68"/>
      <c r="Q24" s="68"/>
      <c r="R24" s="68"/>
    </row>
    <row r="25" spans="1:18" s="4" customFormat="1" ht="19.899999999999999" customHeight="1" x14ac:dyDescent="0.25">
      <c r="A25" s="68"/>
      <c r="B25" s="91">
        <v>1.21</v>
      </c>
      <c r="C25" s="12" t="s">
        <v>66</v>
      </c>
      <c r="D25" s="13" t="s">
        <v>70</v>
      </c>
      <c r="E25" s="10" t="s">
        <v>42</v>
      </c>
      <c r="F25" s="15">
        <v>306700</v>
      </c>
      <c r="G25" s="15">
        <f>F25/100</f>
        <v>3067</v>
      </c>
      <c r="H25" s="24"/>
      <c r="I25" s="24"/>
      <c r="J25" s="11"/>
      <c r="K25" s="34"/>
      <c r="L25" s="34"/>
      <c r="M25" s="23"/>
      <c r="N25" s="21"/>
      <c r="O25" s="22">
        <f t="shared" si="0"/>
        <v>0</v>
      </c>
      <c r="P25" s="68"/>
      <c r="Q25" s="68"/>
      <c r="R25" s="68"/>
    </row>
    <row r="26" spans="1:18" s="4" customFormat="1" ht="19.899999999999999" customHeight="1" x14ac:dyDescent="0.25">
      <c r="A26" s="68"/>
      <c r="B26" s="91">
        <v>1.22</v>
      </c>
      <c r="C26" s="12" t="s">
        <v>62</v>
      </c>
      <c r="D26" s="13" t="s">
        <v>33</v>
      </c>
      <c r="E26" s="10" t="s">
        <v>43</v>
      </c>
      <c r="F26" s="15">
        <v>156000</v>
      </c>
      <c r="G26" s="15">
        <f>F26/60</f>
        <v>2600</v>
      </c>
      <c r="H26" s="24"/>
      <c r="I26" s="24"/>
      <c r="J26" s="11"/>
      <c r="K26" s="34"/>
      <c r="L26" s="34"/>
      <c r="M26" s="23"/>
      <c r="N26" s="21"/>
      <c r="O26" s="22">
        <f t="shared" si="0"/>
        <v>0</v>
      </c>
      <c r="P26" s="68"/>
      <c r="Q26" s="68"/>
      <c r="R26" s="68"/>
    </row>
    <row r="27" spans="1:18" s="4" customFormat="1" ht="19.899999999999999" customHeight="1" x14ac:dyDescent="0.25">
      <c r="A27" s="68"/>
      <c r="B27" s="91">
        <v>1.23</v>
      </c>
      <c r="C27" s="12" t="s">
        <v>60</v>
      </c>
      <c r="D27" s="13" t="s">
        <v>32</v>
      </c>
      <c r="E27" s="10" t="s">
        <v>42</v>
      </c>
      <c r="F27" s="15">
        <v>164600</v>
      </c>
      <c r="G27" s="15">
        <f>F27/100</f>
        <v>1646</v>
      </c>
      <c r="H27" s="24"/>
      <c r="I27" s="24"/>
      <c r="J27" s="11"/>
      <c r="K27" s="34"/>
      <c r="L27" s="34"/>
      <c r="M27" s="23"/>
      <c r="N27" s="21"/>
      <c r="O27" s="22">
        <f t="shared" si="0"/>
        <v>0</v>
      </c>
      <c r="P27" s="68"/>
      <c r="Q27" s="68"/>
      <c r="R27" s="68"/>
    </row>
    <row r="28" spans="1:18" s="4" customFormat="1" ht="19.899999999999999" customHeight="1" x14ac:dyDescent="0.25">
      <c r="A28" s="68"/>
      <c r="B28" s="91">
        <v>1.24</v>
      </c>
      <c r="C28" s="12" t="s">
        <v>63</v>
      </c>
      <c r="D28" s="13" t="s">
        <v>30</v>
      </c>
      <c r="E28" s="10" t="s">
        <v>42</v>
      </c>
      <c r="F28" s="15">
        <v>109100</v>
      </c>
      <c r="G28" s="15">
        <f>F28/100</f>
        <v>1091</v>
      </c>
      <c r="H28" s="24"/>
      <c r="I28" s="24"/>
      <c r="J28" s="11"/>
      <c r="K28" s="34"/>
      <c r="L28" s="34"/>
      <c r="M28" s="23"/>
      <c r="N28" s="21"/>
      <c r="O28" s="22">
        <f t="shared" si="0"/>
        <v>0</v>
      </c>
      <c r="P28" s="68"/>
      <c r="Q28" s="68"/>
      <c r="R28" s="68"/>
    </row>
    <row r="29" spans="1:18" s="4" customFormat="1" ht="29.45" customHeight="1" x14ac:dyDescent="0.25">
      <c r="A29" s="68"/>
      <c r="B29" s="92"/>
      <c r="C29" s="7"/>
      <c r="D29" s="8"/>
      <c r="E29" s="8"/>
      <c r="F29" s="9"/>
      <c r="G29" s="14"/>
      <c r="H29" s="94" t="s">
        <v>17</v>
      </c>
      <c r="I29" s="95"/>
      <c r="J29" s="95"/>
      <c r="K29" s="95"/>
      <c r="L29" s="96"/>
      <c r="M29" s="103" t="s">
        <v>46</v>
      </c>
      <c r="N29" s="104"/>
      <c r="O29" s="19" t="s">
        <v>12</v>
      </c>
      <c r="P29" s="68"/>
      <c r="Q29" s="68"/>
      <c r="R29" s="68"/>
    </row>
    <row r="30" spans="1:18" s="4" customFormat="1" ht="19.899999999999999" customHeight="1" x14ac:dyDescent="0.25">
      <c r="A30" s="68"/>
      <c r="B30" s="92"/>
      <c r="C30" s="7"/>
      <c r="D30" s="8"/>
      <c r="E30" s="8"/>
      <c r="F30" s="9"/>
      <c r="G30" s="14"/>
      <c r="H30" s="94"/>
      <c r="I30" s="95"/>
      <c r="J30" s="95"/>
      <c r="K30" s="95"/>
      <c r="L30" s="96"/>
      <c r="M30" s="103" t="s">
        <v>47</v>
      </c>
      <c r="N30" s="104"/>
      <c r="O30" s="19">
        <f>SUM(O22:O29)</f>
        <v>0</v>
      </c>
      <c r="P30" s="68"/>
      <c r="Q30" s="68"/>
      <c r="R30" s="68"/>
    </row>
    <row r="31" spans="1:18" s="4" customFormat="1" ht="19.899999999999999" customHeight="1" x14ac:dyDescent="0.25">
      <c r="A31" s="68"/>
      <c r="B31" s="92"/>
      <c r="C31" s="7"/>
      <c r="D31" s="8"/>
      <c r="E31" s="8"/>
      <c r="F31" s="9"/>
      <c r="G31" s="14"/>
      <c r="H31" s="94"/>
      <c r="I31" s="95"/>
      <c r="J31" s="95"/>
      <c r="K31" s="95"/>
      <c r="L31" s="96"/>
      <c r="M31" s="103" t="s">
        <v>18</v>
      </c>
      <c r="N31" s="104"/>
      <c r="O31" s="19"/>
      <c r="P31" s="68"/>
      <c r="Q31" s="68"/>
      <c r="R31" s="68"/>
    </row>
    <row r="32" spans="1:18" s="4" customFormat="1" ht="19.899999999999999" customHeight="1" x14ac:dyDescent="0.25">
      <c r="A32" s="68"/>
      <c r="B32" s="92"/>
      <c r="C32" s="7" t="s">
        <v>12</v>
      </c>
      <c r="D32" s="8"/>
      <c r="E32" s="8"/>
      <c r="F32" s="9"/>
      <c r="G32" s="14"/>
      <c r="H32" s="94"/>
      <c r="I32" s="95"/>
      <c r="J32" s="95"/>
      <c r="K32" s="95"/>
      <c r="L32" s="96"/>
      <c r="M32" s="103" t="s">
        <v>11</v>
      </c>
      <c r="N32" s="104" t="s">
        <v>11</v>
      </c>
      <c r="O32" s="20">
        <f>O30+O31</f>
        <v>0</v>
      </c>
      <c r="P32" s="68"/>
      <c r="Q32" s="68"/>
    </row>
    <row r="33" spans="1:17" s="4" customFormat="1" ht="19.899999999999999" customHeight="1" x14ac:dyDescent="0.25">
      <c r="A33" s="68"/>
      <c r="B33" s="92"/>
      <c r="C33" s="7"/>
      <c r="D33" s="8"/>
      <c r="E33" s="8"/>
      <c r="F33" s="9"/>
      <c r="G33" s="14"/>
      <c r="H33" s="97" t="s">
        <v>48</v>
      </c>
      <c r="I33" s="98"/>
      <c r="J33" s="98"/>
      <c r="K33" s="98"/>
      <c r="L33" s="99"/>
      <c r="M33" s="35"/>
      <c r="N33" s="36"/>
      <c r="O33" s="37"/>
      <c r="P33" s="68"/>
      <c r="Q33" s="68"/>
    </row>
    <row r="34" spans="1:17" s="4" customFormat="1" ht="25.2" customHeight="1" thickBot="1" x14ac:dyDescent="0.3">
      <c r="A34" s="68"/>
      <c r="B34" s="93"/>
      <c r="C34" s="16"/>
      <c r="D34" s="17"/>
      <c r="E34" s="17"/>
      <c r="F34" s="18"/>
      <c r="G34" s="18"/>
      <c r="H34" s="131" t="s">
        <v>49</v>
      </c>
      <c r="I34" s="131"/>
      <c r="J34" s="131"/>
      <c r="K34" s="131"/>
      <c r="L34" s="131"/>
      <c r="M34" s="38"/>
      <c r="N34" s="39"/>
      <c r="O34" s="40"/>
      <c r="P34" s="68"/>
      <c r="Q34" s="68"/>
    </row>
    <row r="35" spans="1:17" s="50" customFormat="1" ht="23.95" customHeight="1" x14ac:dyDescent="0.25">
      <c r="C35" s="46"/>
      <c r="E35" s="75"/>
      <c r="F35" s="105"/>
      <c r="G35" s="105"/>
      <c r="H35" s="106"/>
      <c r="L35" s="76"/>
      <c r="N35" s="107"/>
      <c r="O35" s="108"/>
    </row>
    <row r="36" spans="1:17" s="50" customFormat="1" ht="23.95" customHeight="1" thickBot="1" x14ac:dyDescent="0.3">
      <c r="C36" s="46"/>
      <c r="E36" s="75"/>
      <c r="F36" s="105"/>
      <c r="G36" s="105"/>
      <c r="H36" s="46"/>
      <c r="L36" s="76"/>
      <c r="N36" s="107"/>
      <c r="O36" s="108"/>
    </row>
    <row r="37" spans="1:17" s="41" customFormat="1" ht="24.9" customHeight="1" x14ac:dyDescent="0.3">
      <c r="C37" s="109" t="s">
        <v>14</v>
      </c>
      <c r="D37" s="110"/>
      <c r="E37" s="111"/>
      <c r="F37" s="112"/>
      <c r="G37" s="113"/>
      <c r="H37" s="114"/>
      <c r="I37" s="115"/>
    </row>
    <row r="38" spans="1:17" s="41" customFormat="1" ht="24.9" customHeight="1" x14ac:dyDescent="0.3">
      <c r="C38" s="116" t="s">
        <v>15</v>
      </c>
      <c r="D38" s="117"/>
      <c r="E38" s="118"/>
      <c r="F38" s="119"/>
      <c r="G38" s="120"/>
      <c r="H38" s="121"/>
      <c r="I38" s="122"/>
    </row>
    <row r="39" spans="1:17" s="41" customFormat="1" ht="24.9" customHeight="1" thickBot="1" x14ac:dyDescent="0.35">
      <c r="C39" s="123" t="s">
        <v>16</v>
      </c>
      <c r="D39" s="124"/>
      <c r="E39" s="125"/>
      <c r="F39" s="126"/>
      <c r="G39" s="127"/>
      <c r="H39" s="128"/>
      <c r="I39" s="129"/>
    </row>
    <row r="40" spans="1:17" s="50" customFormat="1" ht="23.95" customHeight="1" x14ac:dyDescent="0.25">
      <c r="C40" s="46"/>
      <c r="E40" s="75"/>
      <c r="F40" s="105"/>
      <c r="G40" s="105"/>
      <c r="H40" s="46"/>
      <c r="L40" s="76"/>
      <c r="N40" s="107"/>
      <c r="O40" s="108"/>
    </row>
    <row r="41" spans="1:17" s="50" customFormat="1" x14ac:dyDescent="0.25">
      <c r="C41" s="46"/>
      <c r="E41" s="75"/>
      <c r="F41" s="75"/>
      <c r="G41" s="75"/>
      <c r="H41" s="46"/>
      <c r="L41" s="76"/>
      <c r="N41" s="77"/>
      <c r="O41" s="77"/>
    </row>
    <row r="42" spans="1:17" s="50" customFormat="1" x14ac:dyDescent="0.25">
      <c r="C42" s="46"/>
      <c r="E42" s="75"/>
      <c r="F42" s="75"/>
      <c r="G42" s="75"/>
      <c r="H42" s="46"/>
      <c r="L42" s="76"/>
      <c r="N42" s="77"/>
      <c r="O42" s="77"/>
    </row>
    <row r="43" spans="1:17" s="50" customFormat="1" x14ac:dyDescent="0.25">
      <c r="C43" s="46"/>
      <c r="E43" s="75"/>
      <c r="F43" s="75"/>
      <c r="G43" s="75"/>
      <c r="H43" s="46"/>
      <c r="L43" s="76"/>
      <c r="N43" s="77"/>
      <c r="O43" s="77"/>
    </row>
    <row r="44" spans="1:17" s="50" customFormat="1" x14ac:dyDescent="0.25">
      <c r="C44" s="46"/>
      <c r="E44" s="75"/>
      <c r="F44" s="75"/>
      <c r="G44" s="75"/>
      <c r="H44" s="46"/>
      <c r="L44" s="76"/>
      <c r="N44" s="77"/>
      <c r="O44" s="77"/>
    </row>
    <row r="45" spans="1:17" s="50" customFormat="1" x14ac:dyDescent="0.25">
      <c r="C45" s="46"/>
      <c r="E45" s="75"/>
      <c r="F45" s="75"/>
      <c r="G45" s="75"/>
      <c r="H45" s="46"/>
      <c r="L45" s="76"/>
      <c r="N45" s="77"/>
      <c r="O45" s="77"/>
    </row>
    <row r="46" spans="1:17" s="50" customFormat="1" x14ac:dyDescent="0.25">
      <c r="C46" s="46"/>
      <c r="E46" s="75"/>
      <c r="F46" s="75"/>
      <c r="G46" s="75"/>
      <c r="H46" s="46"/>
      <c r="L46" s="76"/>
      <c r="N46" s="77"/>
      <c r="O46" s="77"/>
    </row>
  </sheetData>
  <sheetProtection algorithmName="SHA-512" hashValue="Fllm0iNZBSn5dUdVaUoQpEByC76/Na8pE1/zbAPz1E97rKWpq5ztQ6qKK/9eyRjIwRS3pg6/i7BDZ9QrRBZRPg==" saltValue="1bjpVOg4s+n1FZmWsDlqgQ==" spinCount="100000" sheet="1" objects="1" scenarios="1" formatCells="0" formatColumns="0" formatRows="0"/>
  <sortState ref="C16:G22">
    <sortCondition ref="C16:C22"/>
  </sortState>
  <mergeCells count="23">
    <mergeCell ref="H30:L30"/>
    <mergeCell ref="M30:N30"/>
    <mergeCell ref="B6:O6"/>
    <mergeCell ref="B20:B21"/>
    <mergeCell ref="H29:L29"/>
    <mergeCell ref="M29:N29"/>
    <mergeCell ref="B13:H13"/>
    <mergeCell ref="C14:H14"/>
    <mergeCell ref="C15:H15"/>
    <mergeCell ref="C16:H16"/>
    <mergeCell ref="C17:H17"/>
    <mergeCell ref="C18:H18"/>
    <mergeCell ref="F39:I39"/>
    <mergeCell ref="F38:I38"/>
    <mergeCell ref="H31:L31"/>
    <mergeCell ref="M31:N31"/>
    <mergeCell ref="H32:L32"/>
    <mergeCell ref="M32:N32"/>
    <mergeCell ref="H33:L33"/>
    <mergeCell ref="M33:O33"/>
    <mergeCell ref="H34:L34"/>
    <mergeCell ref="M34:O34"/>
    <mergeCell ref="F37:I37"/>
  </mergeCells>
  <pageMargins left="0.11811023622047245" right="0.11811023622047245" top="0.55118110236220474" bottom="0.35433070866141736" header="0.31496062992125984" footer="0.31496062992125984"/>
  <pageSetup paperSize="9" scale="8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69"/>
  <sheetViews>
    <sheetView topLeftCell="A40" zoomScale="80" zoomScaleNormal="80" workbookViewId="0">
      <selection activeCell="I50" sqref="I50"/>
    </sheetView>
  </sheetViews>
  <sheetFormatPr defaultColWidth="9.109375" defaultRowHeight="14.4" x14ac:dyDescent="0.25"/>
  <cols>
    <col min="1" max="1" width="4.21875" style="1" customWidth="1"/>
    <col min="2" max="2" width="4.6640625" style="1" customWidth="1"/>
    <col min="3" max="3" width="21.6640625" style="3" customWidth="1"/>
    <col min="4" max="4" width="25.109375" style="1" customWidth="1"/>
    <col min="5" max="5" width="17.5546875" style="2" bestFit="1" customWidth="1"/>
    <col min="6" max="6" width="11.33203125" style="2" customWidth="1"/>
    <col min="7" max="7" width="22" style="3" customWidth="1"/>
    <col min="8" max="8" width="10.6640625" style="1" customWidth="1"/>
    <col min="9" max="9" width="10.88671875" style="1" customWidth="1"/>
    <col min="10" max="10" width="15.44140625" style="6" bestFit="1" customWidth="1"/>
    <col min="11" max="11" width="10.6640625" style="1" customWidth="1"/>
    <col min="12" max="12" width="9.5546875" style="5" customWidth="1"/>
    <col min="13" max="13" width="19.21875" style="5" customWidth="1"/>
    <col min="14" max="16384" width="9.109375" style="1"/>
  </cols>
  <sheetData>
    <row r="1" spans="2:14" s="41" customFormat="1" ht="15.05" x14ac:dyDescent="0.3">
      <c r="C1" s="42"/>
      <c r="D1" s="42"/>
      <c r="E1" s="42"/>
      <c r="F1" s="42"/>
      <c r="G1" s="42"/>
      <c r="H1" s="42"/>
    </row>
    <row r="2" spans="2:14" s="41" customFormat="1" ht="15.05" x14ac:dyDescent="0.3">
      <c r="D2" s="42"/>
      <c r="E2" s="42"/>
      <c r="F2" s="42"/>
      <c r="G2" s="42"/>
      <c r="H2" s="42"/>
    </row>
    <row r="3" spans="2:14" s="41" customFormat="1" ht="15.05" x14ac:dyDescent="0.3">
      <c r="C3" s="42"/>
      <c r="F3" s="42"/>
      <c r="G3" s="42"/>
      <c r="H3" s="42"/>
    </row>
    <row r="4" spans="2:14" s="41" customFormat="1" ht="15.05" x14ac:dyDescent="0.3">
      <c r="C4" s="42"/>
      <c r="D4" s="42"/>
      <c r="E4" s="42"/>
      <c r="F4" s="42"/>
      <c r="G4" s="42"/>
      <c r="H4" s="42"/>
    </row>
    <row r="5" spans="2:14" s="41" customFormat="1" ht="15.05" x14ac:dyDescent="0.3">
      <c r="C5" s="43"/>
      <c r="D5" s="42"/>
      <c r="E5" s="42"/>
      <c r="F5" s="42"/>
      <c r="G5" s="42"/>
      <c r="H5" s="42"/>
    </row>
    <row r="6" spans="2:14" s="41" customFormat="1" ht="15.05" x14ac:dyDescent="0.3">
      <c r="B6" s="44" t="s">
        <v>220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2:14" s="41" customFormat="1" ht="15.05" x14ac:dyDescent="0.3">
      <c r="B7" s="45"/>
      <c r="C7" s="46"/>
      <c r="D7" s="45"/>
      <c r="E7" s="47"/>
      <c r="F7" s="47"/>
      <c r="G7" s="47"/>
      <c r="H7" s="47"/>
    </row>
    <row r="8" spans="2:14" s="41" customFormat="1" ht="15.05" x14ac:dyDescent="0.3">
      <c r="B8" s="42"/>
      <c r="C8" s="46"/>
      <c r="D8" s="48"/>
      <c r="E8" s="47"/>
      <c r="F8" s="47"/>
      <c r="G8" s="49" t="s">
        <v>12</v>
      </c>
      <c r="H8" s="47"/>
      <c r="I8" s="49"/>
      <c r="J8" s="49" t="s">
        <v>67</v>
      </c>
      <c r="K8" s="50"/>
    </row>
    <row r="9" spans="2:14" s="41" customFormat="1" ht="15.05" x14ac:dyDescent="0.3">
      <c r="B9" s="42"/>
      <c r="C9" s="46"/>
      <c r="D9" s="48"/>
      <c r="E9" s="47"/>
      <c r="F9" s="47"/>
      <c r="G9" s="49"/>
      <c r="H9" s="47"/>
      <c r="K9" s="50"/>
    </row>
    <row r="10" spans="2:14" s="41" customFormat="1" ht="15.05" x14ac:dyDescent="0.3">
      <c r="B10" s="48" t="s">
        <v>87</v>
      </c>
      <c r="C10" s="46"/>
      <c r="D10" s="48"/>
      <c r="E10" s="47"/>
      <c r="F10" s="47"/>
      <c r="G10" s="47"/>
      <c r="H10" s="47"/>
      <c r="K10" s="50"/>
    </row>
    <row r="11" spans="2:14" s="41" customFormat="1" ht="15.05" x14ac:dyDescent="0.3">
      <c r="B11" s="48" t="s">
        <v>13</v>
      </c>
      <c r="C11" s="46"/>
      <c r="D11" s="48"/>
      <c r="E11" s="51"/>
      <c r="F11" s="51"/>
      <c r="G11" s="46"/>
      <c r="H11" s="51"/>
      <c r="I11" s="51"/>
      <c r="J11" s="51" t="s">
        <v>59</v>
      </c>
      <c r="K11" s="50"/>
    </row>
    <row r="12" spans="2:14" s="41" customFormat="1" ht="15.65" thickBot="1" x14ac:dyDescent="0.35">
      <c r="B12" s="48"/>
      <c r="C12" s="46"/>
      <c r="D12" s="48"/>
      <c r="E12" s="51"/>
      <c r="F12" s="51"/>
      <c r="G12" s="46"/>
      <c r="H12" s="51"/>
      <c r="I12" s="51"/>
      <c r="K12" s="51"/>
    </row>
    <row r="13" spans="2:14" s="41" customFormat="1" ht="15.65" thickBot="1" x14ac:dyDescent="0.35">
      <c r="B13" s="52" t="s">
        <v>72</v>
      </c>
      <c r="C13" s="53"/>
      <c r="D13" s="53"/>
      <c r="E13" s="53"/>
      <c r="F13" s="53"/>
      <c r="G13" s="54"/>
      <c r="H13" s="50"/>
      <c r="I13" s="51"/>
      <c r="K13" s="51"/>
    </row>
    <row r="14" spans="2:14" s="41" customFormat="1" ht="14.4" customHeight="1" x14ac:dyDescent="0.3">
      <c r="B14" s="55" t="s">
        <v>336</v>
      </c>
      <c r="C14" s="56" t="s">
        <v>215</v>
      </c>
      <c r="D14" s="57"/>
      <c r="E14" s="57"/>
      <c r="F14" s="57"/>
      <c r="G14" s="58"/>
      <c r="H14" s="50"/>
      <c r="I14" s="51"/>
      <c r="K14" s="51"/>
    </row>
    <row r="15" spans="2:14" s="41" customFormat="1" ht="14.4" customHeight="1" x14ac:dyDescent="0.3">
      <c r="B15" s="55" t="s">
        <v>214</v>
      </c>
      <c r="C15" s="59" t="s">
        <v>337</v>
      </c>
      <c r="D15" s="60"/>
      <c r="E15" s="60"/>
      <c r="F15" s="60"/>
      <c r="G15" s="61"/>
      <c r="H15" s="50"/>
      <c r="I15" s="51"/>
      <c r="K15" s="51"/>
    </row>
    <row r="16" spans="2:14" s="41" customFormat="1" ht="14.4" customHeight="1" x14ac:dyDescent="0.3">
      <c r="B16" s="62" t="s">
        <v>81</v>
      </c>
      <c r="C16" s="59" t="s">
        <v>45</v>
      </c>
      <c r="D16" s="60"/>
      <c r="E16" s="60"/>
      <c r="F16" s="60"/>
      <c r="G16" s="61"/>
      <c r="H16" s="50"/>
      <c r="I16" s="51"/>
      <c r="K16" s="51"/>
    </row>
    <row r="17" spans="1:21" s="41" customFormat="1" ht="14.4" customHeight="1" x14ac:dyDescent="0.3">
      <c r="B17" s="63"/>
      <c r="C17" s="59" t="s">
        <v>52</v>
      </c>
      <c r="D17" s="60"/>
      <c r="E17" s="60"/>
      <c r="F17" s="60"/>
      <c r="G17" s="61"/>
      <c r="H17" s="50"/>
      <c r="I17" s="51"/>
      <c r="K17" s="51"/>
    </row>
    <row r="18" spans="1:21" s="41" customFormat="1" ht="15.05" customHeight="1" thickBot="1" x14ac:dyDescent="0.35">
      <c r="B18" s="64"/>
      <c r="C18" s="65" t="s">
        <v>73</v>
      </c>
      <c r="D18" s="66"/>
      <c r="E18" s="66"/>
      <c r="F18" s="66"/>
      <c r="G18" s="67"/>
      <c r="H18" s="50"/>
      <c r="I18" s="51"/>
      <c r="K18" s="51"/>
    </row>
    <row r="19" spans="1:21" s="50" customFormat="1" ht="9.1" customHeight="1" thickBot="1" x14ac:dyDescent="0.55000000000000004">
      <c r="B19" s="68"/>
      <c r="C19" s="69"/>
      <c r="D19" s="69"/>
      <c r="E19" s="70"/>
      <c r="F19" s="70"/>
      <c r="G19" s="70"/>
      <c r="H19" s="68"/>
      <c r="I19" s="71"/>
      <c r="J19" s="71"/>
      <c r="K19" s="72"/>
      <c r="L19" s="72"/>
      <c r="M19" s="72"/>
      <c r="N19" s="73"/>
      <c r="O19" s="74"/>
      <c r="P19" s="74"/>
      <c r="Q19" s="73"/>
      <c r="R19" s="73"/>
      <c r="S19" s="73"/>
      <c r="T19" s="73"/>
    </row>
    <row r="20" spans="1:21" s="84" customFormat="1" ht="20.2" customHeight="1" x14ac:dyDescent="0.3">
      <c r="B20" s="78" t="s">
        <v>6</v>
      </c>
      <c r="C20" s="79" t="s">
        <v>0</v>
      </c>
      <c r="D20" s="79" t="s">
        <v>1</v>
      </c>
      <c r="E20" s="79" t="s">
        <v>2</v>
      </c>
      <c r="F20" s="79" t="s">
        <v>3</v>
      </c>
      <c r="G20" s="79">
        <v>5</v>
      </c>
      <c r="H20" s="79" t="s">
        <v>5</v>
      </c>
      <c r="I20" s="79" t="s">
        <v>7</v>
      </c>
      <c r="J20" s="79" t="s">
        <v>8</v>
      </c>
      <c r="K20" s="79" t="s">
        <v>9</v>
      </c>
      <c r="L20" s="79" t="s">
        <v>10</v>
      </c>
      <c r="M20" s="132">
        <v>11</v>
      </c>
    </row>
    <row r="21" spans="1:21" s="84" customFormat="1" ht="94.55" customHeight="1" x14ac:dyDescent="0.25">
      <c r="B21" s="85"/>
      <c r="C21" s="86" t="s">
        <v>40</v>
      </c>
      <c r="D21" s="87" t="s">
        <v>213</v>
      </c>
      <c r="E21" s="87" t="s">
        <v>189</v>
      </c>
      <c r="F21" s="87" t="s">
        <v>51</v>
      </c>
      <c r="G21" s="86" t="s">
        <v>53</v>
      </c>
      <c r="H21" s="87" t="s">
        <v>41</v>
      </c>
      <c r="I21" s="88" t="s">
        <v>56</v>
      </c>
      <c r="J21" s="87" t="s">
        <v>54</v>
      </c>
      <c r="K21" s="86" t="s">
        <v>58</v>
      </c>
      <c r="L21" s="87" t="s">
        <v>216</v>
      </c>
      <c r="M21" s="89" t="s">
        <v>19</v>
      </c>
      <c r="N21" s="90"/>
    </row>
    <row r="22" spans="1:21" s="4" customFormat="1" ht="19.899999999999999" customHeight="1" x14ac:dyDescent="0.25">
      <c r="A22" s="68"/>
      <c r="B22" s="91">
        <v>2.1</v>
      </c>
      <c r="C22" s="26" t="s">
        <v>171</v>
      </c>
      <c r="D22" s="13" t="s">
        <v>130</v>
      </c>
      <c r="E22" s="10" t="s">
        <v>186</v>
      </c>
      <c r="F22" s="15">
        <v>1332</v>
      </c>
      <c r="G22" s="24" t="s">
        <v>12</v>
      </c>
      <c r="H22" s="24"/>
      <c r="I22" s="11"/>
      <c r="J22" s="34"/>
      <c r="K22" s="23"/>
      <c r="L22" s="21"/>
      <c r="M22" s="22">
        <f>J22*L22</f>
        <v>0</v>
      </c>
      <c r="N22" s="68"/>
      <c r="O22" s="68"/>
      <c r="P22" s="68"/>
      <c r="Q22" s="68"/>
      <c r="R22" s="68"/>
      <c r="S22" s="68"/>
      <c r="T22" s="68"/>
      <c r="U22" s="68"/>
    </row>
    <row r="23" spans="1:21" s="4" customFormat="1" ht="19.899999999999999" customHeight="1" x14ac:dyDescent="0.25">
      <c r="A23" s="68"/>
      <c r="B23" s="91">
        <v>2.2000000000000002</v>
      </c>
      <c r="C23" s="26" t="s">
        <v>172</v>
      </c>
      <c r="D23" s="13" t="s">
        <v>131</v>
      </c>
      <c r="E23" s="10" t="s">
        <v>187</v>
      </c>
      <c r="F23" s="15">
        <v>156</v>
      </c>
      <c r="G23" s="24"/>
      <c r="H23" s="24"/>
      <c r="I23" s="11"/>
      <c r="J23" s="34"/>
      <c r="K23" s="23"/>
      <c r="L23" s="21"/>
      <c r="M23" s="22">
        <f t="shared" ref="M23:M53" si="0">J23*L23</f>
        <v>0</v>
      </c>
      <c r="N23" s="68"/>
      <c r="O23" s="68"/>
      <c r="P23" s="68"/>
      <c r="Q23" s="68"/>
      <c r="R23" s="68"/>
      <c r="S23" s="68"/>
      <c r="T23" s="68"/>
      <c r="U23" s="68"/>
    </row>
    <row r="24" spans="1:21" s="4" customFormat="1" ht="19.899999999999999" customHeight="1" x14ac:dyDescent="0.25">
      <c r="A24" s="68"/>
      <c r="B24" s="91">
        <v>2.2999999999999998</v>
      </c>
      <c r="C24" s="26" t="s">
        <v>173</v>
      </c>
      <c r="D24" s="13" t="s">
        <v>132</v>
      </c>
      <c r="E24" s="10" t="s">
        <v>188</v>
      </c>
      <c r="F24" s="28">
        <v>300</v>
      </c>
      <c r="G24" s="24"/>
      <c r="H24" s="24"/>
      <c r="I24" s="11"/>
      <c r="J24" s="34"/>
      <c r="K24" s="23"/>
      <c r="L24" s="21"/>
      <c r="M24" s="22">
        <f t="shared" si="0"/>
        <v>0</v>
      </c>
      <c r="N24" s="68"/>
      <c r="O24" s="68"/>
      <c r="P24" s="68"/>
      <c r="Q24" s="68"/>
      <c r="R24" s="68"/>
      <c r="S24" s="68"/>
      <c r="T24" s="68"/>
      <c r="U24" s="68"/>
    </row>
    <row r="25" spans="1:21" s="4" customFormat="1" ht="25.05" customHeight="1" x14ac:dyDescent="0.25">
      <c r="A25" s="68"/>
      <c r="B25" s="91">
        <v>2.4</v>
      </c>
      <c r="C25" s="26" t="s">
        <v>91</v>
      </c>
      <c r="D25" s="13" t="s">
        <v>133</v>
      </c>
      <c r="E25" s="10" t="s">
        <v>190</v>
      </c>
      <c r="F25" s="28">
        <v>300</v>
      </c>
      <c r="G25" s="24"/>
      <c r="H25" s="24"/>
      <c r="I25" s="11"/>
      <c r="J25" s="34"/>
      <c r="K25" s="23"/>
      <c r="L25" s="21"/>
      <c r="M25" s="22">
        <f t="shared" si="0"/>
        <v>0</v>
      </c>
      <c r="N25" s="68"/>
      <c r="O25" s="68"/>
      <c r="P25" s="68"/>
      <c r="Q25" s="68"/>
      <c r="R25" s="68"/>
      <c r="S25" s="68"/>
      <c r="T25" s="68"/>
      <c r="U25" s="68"/>
    </row>
    <row r="26" spans="1:21" s="4" customFormat="1" ht="25.05" customHeight="1" x14ac:dyDescent="0.25">
      <c r="A26" s="68"/>
      <c r="B26" s="91">
        <v>2.5</v>
      </c>
      <c r="C26" s="26" t="s">
        <v>92</v>
      </c>
      <c r="D26" s="13" t="s">
        <v>134</v>
      </c>
      <c r="E26" s="10" t="s">
        <v>191</v>
      </c>
      <c r="F26" s="28">
        <v>124</v>
      </c>
      <c r="G26" s="24"/>
      <c r="H26" s="24"/>
      <c r="I26" s="11"/>
      <c r="J26" s="34"/>
      <c r="K26" s="23"/>
      <c r="L26" s="21"/>
      <c r="M26" s="22">
        <f t="shared" si="0"/>
        <v>0</v>
      </c>
      <c r="N26" s="68"/>
      <c r="O26" s="68"/>
      <c r="P26" s="68"/>
      <c r="Q26" s="68"/>
      <c r="R26" s="68"/>
      <c r="S26" s="68"/>
      <c r="T26" s="68"/>
      <c r="U26" s="68"/>
    </row>
    <row r="27" spans="1:21" s="4" customFormat="1" ht="19.899999999999999" customHeight="1" x14ac:dyDescent="0.25">
      <c r="A27" s="68"/>
      <c r="B27" s="91">
        <v>2.6</v>
      </c>
      <c r="C27" s="26" t="s">
        <v>174</v>
      </c>
      <c r="D27" s="13" t="s">
        <v>135</v>
      </c>
      <c r="E27" s="10" t="s">
        <v>190</v>
      </c>
      <c r="F27" s="28">
        <v>956</v>
      </c>
      <c r="G27" s="24"/>
      <c r="H27" s="24"/>
      <c r="I27" s="11"/>
      <c r="J27" s="34"/>
      <c r="K27" s="23"/>
      <c r="L27" s="21"/>
      <c r="M27" s="22">
        <f t="shared" si="0"/>
        <v>0</v>
      </c>
      <c r="N27" s="68"/>
      <c r="O27" s="68"/>
      <c r="P27" s="68"/>
      <c r="Q27" s="68"/>
      <c r="R27" s="68"/>
      <c r="S27" s="68"/>
      <c r="T27" s="68"/>
      <c r="U27" s="68"/>
    </row>
    <row r="28" spans="1:21" s="4" customFormat="1" ht="19.899999999999999" customHeight="1" x14ac:dyDescent="0.25">
      <c r="A28" s="68"/>
      <c r="B28" s="91">
        <v>2.7</v>
      </c>
      <c r="C28" s="26" t="s">
        <v>93</v>
      </c>
      <c r="D28" s="13" t="s">
        <v>136</v>
      </c>
      <c r="E28" s="10" t="s">
        <v>187</v>
      </c>
      <c r="F28" s="28">
        <v>64</v>
      </c>
      <c r="G28" s="24"/>
      <c r="H28" s="24"/>
      <c r="I28" s="11"/>
      <c r="J28" s="34"/>
      <c r="K28" s="23"/>
      <c r="L28" s="21"/>
      <c r="M28" s="22">
        <f t="shared" si="0"/>
        <v>0</v>
      </c>
      <c r="N28" s="68"/>
      <c r="O28" s="68"/>
      <c r="P28" s="68"/>
      <c r="Q28" s="68"/>
      <c r="R28" s="68"/>
      <c r="S28" s="68"/>
      <c r="T28" s="68"/>
      <c r="U28" s="68"/>
    </row>
    <row r="29" spans="1:21" s="4" customFormat="1" ht="19.899999999999999" customHeight="1" x14ac:dyDescent="0.25">
      <c r="A29" s="68"/>
      <c r="B29" s="91">
        <v>2.8</v>
      </c>
      <c r="C29" s="26" t="s">
        <v>175</v>
      </c>
      <c r="D29" s="13" t="s">
        <v>137</v>
      </c>
      <c r="E29" s="10" t="s">
        <v>192</v>
      </c>
      <c r="F29" s="28">
        <v>135</v>
      </c>
      <c r="G29" s="24"/>
      <c r="H29" s="24"/>
      <c r="I29" s="11"/>
      <c r="J29" s="34"/>
      <c r="K29" s="23"/>
      <c r="L29" s="21"/>
      <c r="M29" s="22">
        <f t="shared" si="0"/>
        <v>0</v>
      </c>
      <c r="N29" s="68"/>
      <c r="O29" s="68"/>
      <c r="P29" s="68"/>
      <c r="Q29" s="68"/>
      <c r="R29" s="68"/>
      <c r="S29" s="68"/>
      <c r="T29" s="68"/>
      <c r="U29" s="68"/>
    </row>
    <row r="30" spans="1:21" s="4" customFormat="1" ht="19.899999999999999" customHeight="1" x14ac:dyDescent="0.25">
      <c r="A30" s="68"/>
      <c r="B30" s="91">
        <v>2.9</v>
      </c>
      <c r="C30" s="26" t="s">
        <v>176</v>
      </c>
      <c r="D30" s="13" t="s">
        <v>131</v>
      </c>
      <c r="E30" s="10" t="s">
        <v>187</v>
      </c>
      <c r="F30" s="28">
        <v>356</v>
      </c>
      <c r="G30" s="24"/>
      <c r="H30" s="24"/>
      <c r="I30" s="11"/>
      <c r="J30" s="34"/>
      <c r="K30" s="23"/>
      <c r="L30" s="21"/>
      <c r="M30" s="22">
        <f t="shared" si="0"/>
        <v>0</v>
      </c>
      <c r="N30" s="68"/>
      <c r="O30" s="68"/>
      <c r="P30" s="68"/>
      <c r="Q30" s="68"/>
      <c r="R30" s="68"/>
      <c r="S30" s="68"/>
      <c r="T30" s="68"/>
      <c r="U30" s="68"/>
    </row>
    <row r="31" spans="1:21" s="4" customFormat="1" ht="19.899999999999999" customHeight="1" x14ac:dyDescent="0.25">
      <c r="A31" s="68"/>
      <c r="B31" s="130">
        <v>2.1</v>
      </c>
      <c r="C31" s="26" t="s">
        <v>177</v>
      </c>
      <c r="D31" s="13" t="s">
        <v>138</v>
      </c>
      <c r="E31" s="10" t="s">
        <v>193</v>
      </c>
      <c r="F31" s="28">
        <v>428</v>
      </c>
      <c r="G31" s="24"/>
      <c r="H31" s="24"/>
      <c r="I31" s="11"/>
      <c r="J31" s="34"/>
      <c r="K31" s="23"/>
      <c r="L31" s="21"/>
      <c r="M31" s="22">
        <f t="shared" si="0"/>
        <v>0</v>
      </c>
      <c r="N31" s="68"/>
      <c r="O31" s="68"/>
      <c r="P31" s="68"/>
      <c r="Q31" s="68"/>
      <c r="R31" s="68"/>
      <c r="S31" s="68"/>
      <c r="T31" s="68"/>
      <c r="U31" s="68"/>
    </row>
    <row r="32" spans="1:21" s="4" customFormat="1" ht="19.899999999999999" customHeight="1" x14ac:dyDescent="0.25">
      <c r="A32" s="68"/>
      <c r="B32" s="91">
        <v>2.11</v>
      </c>
      <c r="C32" s="26" t="s">
        <v>94</v>
      </c>
      <c r="D32" s="13" t="s">
        <v>139</v>
      </c>
      <c r="E32" s="10" t="s">
        <v>194</v>
      </c>
      <c r="F32" s="28">
        <v>445</v>
      </c>
      <c r="G32" s="24"/>
      <c r="H32" s="24"/>
      <c r="I32" s="11"/>
      <c r="J32" s="34"/>
      <c r="K32" s="23"/>
      <c r="L32" s="21"/>
      <c r="M32" s="22">
        <f t="shared" si="0"/>
        <v>0</v>
      </c>
      <c r="N32" s="68"/>
      <c r="O32" s="68"/>
      <c r="P32" s="68"/>
      <c r="Q32" s="68"/>
      <c r="R32" s="68"/>
      <c r="S32" s="68"/>
      <c r="T32" s="68"/>
      <c r="U32" s="68"/>
    </row>
    <row r="33" spans="1:21" s="4" customFormat="1" ht="19.899999999999999" customHeight="1" x14ac:dyDescent="0.25">
      <c r="A33" s="68"/>
      <c r="B33" s="130">
        <v>2.12</v>
      </c>
      <c r="C33" s="26" t="s">
        <v>95</v>
      </c>
      <c r="D33" s="13" t="s">
        <v>140</v>
      </c>
      <c r="E33" s="10" t="s">
        <v>194</v>
      </c>
      <c r="F33" s="28">
        <v>606</v>
      </c>
      <c r="G33" s="24"/>
      <c r="H33" s="24"/>
      <c r="I33" s="11"/>
      <c r="J33" s="34"/>
      <c r="K33" s="23"/>
      <c r="L33" s="21"/>
      <c r="M33" s="22">
        <f t="shared" si="0"/>
        <v>0</v>
      </c>
      <c r="N33" s="68"/>
      <c r="O33" s="68"/>
      <c r="P33" s="68"/>
      <c r="Q33" s="68"/>
      <c r="R33" s="68"/>
      <c r="S33" s="68"/>
      <c r="T33" s="68"/>
      <c r="U33" s="68"/>
    </row>
    <row r="34" spans="1:21" s="4" customFormat="1" ht="19.899999999999999" customHeight="1" x14ac:dyDescent="0.25">
      <c r="A34" s="68"/>
      <c r="B34" s="91">
        <v>2.13</v>
      </c>
      <c r="C34" s="26" t="s">
        <v>96</v>
      </c>
      <c r="D34" s="13" t="s">
        <v>141</v>
      </c>
      <c r="E34" s="10" t="s">
        <v>194</v>
      </c>
      <c r="F34" s="28">
        <v>670</v>
      </c>
      <c r="G34" s="24"/>
      <c r="H34" s="24"/>
      <c r="I34" s="11"/>
      <c r="J34" s="34"/>
      <c r="K34" s="23"/>
      <c r="L34" s="21"/>
      <c r="M34" s="22">
        <f t="shared" si="0"/>
        <v>0</v>
      </c>
      <c r="N34" s="68"/>
      <c r="O34" s="68"/>
      <c r="P34" s="68"/>
      <c r="Q34" s="68"/>
      <c r="R34" s="68"/>
      <c r="S34" s="68"/>
      <c r="T34" s="68"/>
      <c r="U34" s="68"/>
    </row>
    <row r="35" spans="1:21" s="4" customFormat="1" ht="19.899999999999999" customHeight="1" x14ac:dyDescent="0.25">
      <c r="A35" s="68"/>
      <c r="B35" s="130">
        <v>2.14</v>
      </c>
      <c r="C35" s="26" t="s">
        <v>97</v>
      </c>
      <c r="D35" s="13" t="s">
        <v>142</v>
      </c>
      <c r="E35" s="10" t="s">
        <v>195</v>
      </c>
      <c r="F35" s="15">
        <v>44</v>
      </c>
      <c r="G35" s="24"/>
      <c r="H35" s="24"/>
      <c r="I35" s="11"/>
      <c r="J35" s="34"/>
      <c r="K35" s="23"/>
      <c r="L35" s="21"/>
      <c r="M35" s="22">
        <f t="shared" si="0"/>
        <v>0</v>
      </c>
      <c r="N35" s="68"/>
      <c r="O35" s="68"/>
      <c r="P35" s="68"/>
      <c r="Q35" s="68"/>
      <c r="R35" s="68"/>
      <c r="S35" s="68"/>
      <c r="T35" s="68"/>
      <c r="U35" s="68"/>
    </row>
    <row r="36" spans="1:21" s="4" customFormat="1" ht="25.05" customHeight="1" x14ac:dyDescent="0.25">
      <c r="A36" s="68"/>
      <c r="B36" s="91">
        <v>2.15</v>
      </c>
      <c r="C36" s="26" t="s">
        <v>98</v>
      </c>
      <c r="D36" s="13" t="s">
        <v>143</v>
      </c>
      <c r="E36" s="10" t="s">
        <v>219</v>
      </c>
      <c r="F36" s="28">
        <v>125</v>
      </c>
      <c r="G36" s="24"/>
      <c r="H36" s="24"/>
      <c r="I36" s="11"/>
      <c r="J36" s="34"/>
      <c r="K36" s="23"/>
      <c r="L36" s="21"/>
      <c r="M36" s="22">
        <f t="shared" si="0"/>
        <v>0</v>
      </c>
      <c r="N36" s="68"/>
      <c r="O36" s="68"/>
      <c r="P36" s="68"/>
      <c r="Q36" s="68"/>
      <c r="R36" s="68"/>
      <c r="S36" s="68"/>
      <c r="T36" s="68"/>
      <c r="U36" s="68"/>
    </row>
    <row r="37" spans="1:21" s="4" customFormat="1" ht="25.05" customHeight="1" x14ac:dyDescent="0.25">
      <c r="A37" s="68"/>
      <c r="B37" s="130">
        <v>2.16</v>
      </c>
      <c r="C37" s="26" t="s">
        <v>99</v>
      </c>
      <c r="D37" s="13" t="s">
        <v>144</v>
      </c>
      <c r="E37" s="10" t="s">
        <v>218</v>
      </c>
      <c r="F37" s="28">
        <v>86</v>
      </c>
      <c r="G37" s="24"/>
      <c r="H37" s="24"/>
      <c r="I37" s="11"/>
      <c r="J37" s="34"/>
      <c r="K37" s="23"/>
      <c r="L37" s="21"/>
      <c r="M37" s="22">
        <f t="shared" si="0"/>
        <v>0</v>
      </c>
      <c r="N37" s="68"/>
      <c r="O37" s="68"/>
      <c r="P37" s="68"/>
      <c r="Q37" s="68"/>
      <c r="R37" s="68"/>
      <c r="S37" s="68"/>
      <c r="T37" s="68"/>
      <c r="U37" s="68"/>
    </row>
    <row r="38" spans="1:21" s="4" customFormat="1" ht="25.05" customHeight="1" x14ac:dyDescent="0.25">
      <c r="A38" s="68"/>
      <c r="B38" s="91">
        <v>2.17</v>
      </c>
      <c r="C38" s="26" t="s">
        <v>100</v>
      </c>
      <c r="D38" s="13" t="s">
        <v>145</v>
      </c>
      <c r="E38" s="10" t="s">
        <v>196</v>
      </c>
      <c r="F38" s="28">
        <v>356</v>
      </c>
      <c r="G38" s="24"/>
      <c r="H38" s="24"/>
      <c r="I38" s="11"/>
      <c r="J38" s="34"/>
      <c r="K38" s="23"/>
      <c r="L38" s="21"/>
      <c r="M38" s="22">
        <f t="shared" si="0"/>
        <v>0</v>
      </c>
      <c r="N38" s="68"/>
      <c r="O38" s="68"/>
      <c r="P38" s="68"/>
      <c r="Q38" s="68"/>
      <c r="R38" s="68"/>
      <c r="S38" s="68"/>
      <c r="T38" s="68"/>
      <c r="U38" s="68"/>
    </row>
    <row r="39" spans="1:21" s="4" customFormat="1" ht="25.05" customHeight="1" x14ac:dyDescent="0.25">
      <c r="A39" s="68"/>
      <c r="B39" s="130">
        <v>2.1800000000000002</v>
      </c>
      <c r="C39" s="26" t="s">
        <v>178</v>
      </c>
      <c r="D39" s="13" t="s">
        <v>146</v>
      </c>
      <c r="E39" s="10" t="s">
        <v>197</v>
      </c>
      <c r="F39" s="15">
        <v>15</v>
      </c>
      <c r="G39" s="24"/>
      <c r="H39" s="24"/>
      <c r="I39" s="11"/>
      <c r="J39" s="34"/>
      <c r="K39" s="23"/>
      <c r="L39" s="21"/>
      <c r="M39" s="22">
        <f t="shared" si="0"/>
        <v>0</v>
      </c>
      <c r="N39" s="68"/>
      <c r="O39" s="68"/>
      <c r="P39" s="68"/>
      <c r="Q39" s="68"/>
      <c r="R39" s="68"/>
      <c r="S39" s="68"/>
      <c r="T39" s="68"/>
      <c r="U39" s="68"/>
    </row>
    <row r="40" spans="1:21" s="4" customFormat="1" ht="19.899999999999999" customHeight="1" x14ac:dyDescent="0.25">
      <c r="A40" s="68"/>
      <c r="B40" s="91">
        <v>2.19</v>
      </c>
      <c r="C40" s="26" t="s">
        <v>179</v>
      </c>
      <c r="D40" s="13"/>
      <c r="E40" s="10" t="s">
        <v>198</v>
      </c>
      <c r="F40" s="15">
        <v>75</v>
      </c>
      <c r="G40" s="24"/>
      <c r="H40" s="24"/>
      <c r="I40" s="11"/>
      <c r="J40" s="34"/>
      <c r="K40" s="23"/>
      <c r="L40" s="21"/>
      <c r="M40" s="22">
        <f t="shared" si="0"/>
        <v>0</v>
      </c>
      <c r="N40" s="68"/>
      <c r="O40" s="68"/>
      <c r="P40" s="68"/>
      <c r="Q40" s="68"/>
      <c r="R40" s="68"/>
      <c r="S40" s="68"/>
      <c r="T40" s="68"/>
      <c r="U40" s="68"/>
    </row>
    <row r="41" spans="1:21" s="4" customFormat="1" ht="19.899999999999999" customHeight="1" x14ac:dyDescent="0.25">
      <c r="A41" s="68"/>
      <c r="B41" s="130">
        <v>2.2000000000000002</v>
      </c>
      <c r="C41" s="26" t="s">
        <v>101</v>
      </c>
      <c r="D41" s="13" t="s">
        <v>147</v>
      </c>
      <c r="E41" s="10" t="s">
        <v>199</v>
      </c>
      <c r="F41" s="15">
        <v>15</v>
      </c>
      <c r="G41" s="24"/>
      <c r="H41" s="24"/>
      <c r="I41" s="11"/>
      <c r="J41" s="34"/>
      <c r="K41" s="23"/>
      <c r="L41" s="21"/>
      <c r="M41" s="22">
        <f t="shared" si="0"/>
        <v>0</v>
      </c>
      <c r="N41" s="68"/>
      <c r="O41" s="68"/>
      <c r="P41" s="68"/>
      <c r="Q41" s="68"/>
      <c r="R41" s="68"/>
      <c r="S41" s="68"/>
      <c r="T41" s="68"/>
      <c r="U41" s="68"/>
    </row>
    <row r="42" spans="1:21" s="4" customFormat="1" ht="19.899999999999999" customHeight="1" x14ac:dyDescent="0.25">
      <c r="A42" s="68"/>
      <c r="B42" s="91">
        <v>2.21</v>
      </c>
      <c r="C42" s="26" t="s">
        <v>102</v>
      </c>
      <c r="D42" s="13" t="s">
        <v>148</v>
      </c>
      <c r="E42" s="10" t="s">
        <v>200</v>
      </c>
      <c r="F42" s="15">
        <v>100</v>
      </c>
      <c r="G42" s="24"/>
      <c r="H42" s="24"/>
      <c r="I42" s="11"/>
      <c r="J42" s="34"/>
      <c r="K42" s="23"/>
      <c r="L42" s="21"/>
      <c r="M42" s="22">
        <f t="shared" si="0"/>
        <v>0</v>
      </c>
      <c r="N42" s="68"/>
      <c r="O42" s="68"/>
      <c r="P42" s="68"/>
      <c r="Q42" s="68"/>
      <c r="R42" s="68"/>
      <c r="S42" s="68"/>
      <c r="T42" s="68"/>
      <c r="U42" s="68"/>
    </row>
    <row r="43" spans="1:21" s="4" customFormat="1" ht="19.899999999999999" customHeight="1" x14ac:dyDescent="0.25">
      <c r="A43" s="68"/>
      <c r="B43" s="130">
        <v>2.2200000000000002</v>
      </c>
      <c r="C43" s="26" t="s">
        <v>104</v>
      </c>
      <c r="D43" s="13" t="s">
        <v>149</v>
      </c>
      <c r="E43" s="10" t="s">
        <v>201</v>
      </c>
      <c r="F43" s="15">
        <v>19</v>
      </c>
      <c r="G43" s="24"/>
      <c r="H43" s="24"/>
      <c r="I43" s="11"/>
      <c r="J43" s="34"/>
      <c r="K43" s="23"/>
      <c r="L43" s="21"/>
      <c r="M43" s="22">
        <f t="shared" si="0"/>
        <v>0</v>
      </c>
      <c r="N43" s="68"/>
      <c r="O43" s="68"/>
      <c r="P43" s="68"/>
      <c r="Q43" s="68"/>
      <c r="R43" s="68"/>
      <c r="S43" s="68"/>
      <c r="T43" s="68"/>
      <c r="U43" s="68"/>
    </row>
    <row r="44" spans="1:21" s="4" customFormat="1" ht="19.899999999999999" customHeight="1" x14ac:dyDescent="0.25">
      <c r="A44" s="68"/>
      <c r="B44" s="91">
        <v>2.23</v>
      </c>
      <c r="C44" s="26" t="s">
        <v>105</v>
      </c>
      <c r="D44" s="13" t="s">
        <v>150</v>
      </c>
      <c r="E44" s="10" t="s">
        <v>201</v>
      </c>
      <c r="F44" s="15">
        <v>100</v>
      </c>
      <c r="G44" s="24"/>
      <c r="H44" s="24"/>
      <c r="I44" s="11"/>
      <c r="J44" s="34"/>
      <c r="K44" s="23"/>
      <c r="L44" s="21"/>
      <c r="M44" s="22">
        <f t="shared" si="0"/>
        <v>0</v>
      </c>
      <c r="N44" s="68"/>
      <c r="O44" s="68"/>
      <c r="P44" s="68"/>
      <c r="Q44" s="68"/>
      <c r="R44" s="68"/>
      <c r="S44" s="68"/>
      <c r="T44" s="68"/>
      <c r="U44" s="68"/>
    </row>
    <row r="45" spans="1:21" s="4" customFormat="1" ht="19.899999999999999" customHeight="1" x14ac:dyDescent="0.25">
      <c r="A45" s="68"/>
      <c r="B45" s="130">
        <v>2.2400000000000002</v>
      </c>
      <c r="C45" s="26" t="s">
        <v>106</v>
      </c>
      <c r="D45" s="13" t="s">
        <v>140</v>
      </c>
      <c r="E45" s="10" t="s">
        <v>202</v>
      </c>
      <c r="F45" s="15">
        <v>15</v>
      </c>
      <c r="G45" s="24"/>
      <c r="H45" s="24"/>
      <c r="I45" s="11"/>
      <c r="J45" s="34"/>
      <c r="K45" s="23"/>
      <c r="L45" s="21"/>
      <c r="M45" s="22">
        <f t="shared" si="0"/>
        <v>0</v>
      </c>
      <c r="N45" s="68"/>
      <c r="O45" s="68"/>
      <c r="P45" s="68"/>
      <c r="Q45" s="68"/>
      <c r="R45" s="68"/>
      <c r="S45" s="68"/>
      <c r="T45" s="68"/>
      <c r="U45" s="68"/>
    </row>
    <row r="46" spans="1:21" s="4" customFormat="1" ht="19.899999999999999" customHeight="1" x14ac:dyDescent="0.25">
      <c r="A46" s="68"/>
      <c r="B46" s="91">
        <v>2.25</v>
      </c>
      <c r="C46" s="26" t="s">
        <v>107</v>
      </c>
      <c r="D46" s="13" t="s">
        <v>139</v>
      </c>
      <c r="E46" s="10" t="s">
        <v>203</v>
      </c>
      <c r="F46" s="15">
        <v>15</v>
      </c>
      <c r="G46" s="24"/>
      <c r="H46" s="24"/>
      <c r="I46" s="11"/>
      <c r="J46" s="34"/>
      <c r="K46" s="23"/>
      <c r="L46" s="21"/>
      <c r="M46" s="22">
        <f t="shared" si="0"/>
        <v>0</v>
      </c>
      <c r="N46" s="68"/>
      <c r="O46" s="68"/>
      <c r="P46" s="68"/>
      <c r="Q46" s="68"/>
      <c r="R46" s="68"/>
      <c r="S46" s="68"/>
      <c r="T46" s="68"/>
      <c r="U46" s="68"/>
    </row>
    <row r="47" spans="1:21" s="4" customFormat="1" ht="19.899999999999999" customHeight="1" x14ac:dyDescent="0.25">
      <c r="A47" s="68"/>
      <c r="B47" s="130">
        <v>2.2599999999999998</v>
      </c>
      <c r="C47" s="26" t="s">
        <v>108</v>
      </c>
      <c r="D47" s="13" t="s">
        <v>151</v>
      </c>
      <c r="E47" s="10" t="s">
        <v>203</v>
      </c>
      <c r="F47" s="15">
        <v>15</v>
      </c>
      <c r="G47" s="24"/>
      <c r="H47" s="24"/>
      <c r="I47" s="11"/>
      <c r="J47" s="34"/>
      <c r="K47" s="23"/>
      <c r="L47" s="21"/>
      <c r="M47" s="22">
        <f t="shared" si="0"/>
        <v>0</v>
      </c>
      <c r="N47" s="68"/>
      <c r="O47" s="68"/>
      <c r="P47" s="68"/>
      <c r="Q47" s="68"/>
      <c r="R47" s="68"/>
      <c r="S47" s="68"/>
      <c r="T47" s="68"/>
      <c r="U47" s="68"/>
    </row>
    <row r="48" spans="1:21" s="4" customFormat="1" ht="25.05" customHeight="1" x14ac:dyDescent="0.25">
      <c r="A48" s="68"/>
      <c r="B48" s="91">
        <v>2.27</v>
      </c>
      <c r="C48" s="26" t="s">
        <v>180</v>
      </c>
      <c r="D48" s="13" t="s">
        <v>152</v>
      </c>
      <c r="E48" s="10" t="s">
        <v>191</v>
      </c>
      <c r="F48" s="15">
        <v>50</v>
      </c>
      <c r="G48" s="24"/>
      <c r="H48" s="24"/>
      <c r="I48" s="11"/>
      <c r="J48" s="34"/>
      <c r="K48" s="23"/>
      <c r="L48" s="21"/>
      <c r="M48" s="22">
        <f t="shared" si="0"/>
        <v>0</v>
      </c>
      <c r="N48" s="68"/>
      <c r="O48" s="68"/>
      <c r="P48" s="68"/>
      <c r="Q48" s="68"/>
      <c r="R48" s="68"/>
      <c r="S48" s="68"/>
      <c r="T48" s="68"/>
      <c r="U48" s="68"/>
    </row>
    <row r="49" spans="1:21" s="4" customFormat="1" ht="19.899999999999999" customHeight="1" x14ac:dyDescent="0.25">
      <c r="A49" s="68"/>
      <c r="B49" s="130">
        <v>2.2799999999999998</v>
      </c>
      <c r="C49" s="26" t="s">
        <v>117</v>
      </c>
      <c r="D49" s="13" t="s">
        <v>141</v>
      </c>
      <c r="E49" s="10" t="s">
        <v>204</v>
      </c>
      <c r="F49" s="15">
        <v>25</v>
      </c>
      <c r="G49" s="24"/>
      <c r="H49" s="24"/>
      <c r="I49" s="11"/>
      <c r="J49" s="34"/>
      <c r="K49" s="23"/>
      <c r="L49" s="21"/>
      <c r="M49" s="22">
        <f t="shared" si="0"/>
        <v>0</v>
      </c>
      <c r="N49" s="68"/>
      <c r="O49" s="68"/>
      <c r="P49" s="68"/>
      <c r="Q49" s="68"/>
      <c r="R49" s="68"/>
      <c r="S49" s="68"/>
      <c r="T49" s="68"/>
      <c r="U49" s="68"/>
    </row>
    <row r="50" spans="1:21" s="4" customFormat="1" ht="19.899999999999999" customHeight="1" x14ac:dyDescent="0.25">
      <c r="A50" s="68"/>
      <c r="B50" s="91">
        <v>2.29</v>
      </c>
      <c r="C50" s="26" t="s">
        <v>118</v>
      </c>
      <c r="D50" s="13" t="s">
        <v>140</v>
      </c>
      <c r="E50" s="10" t="s">
        <v>204</v>
      </c>
      <c r="F50" s="15">
        <v>25</v>
      </c>
      <c r="G50" s="24"/>
      <c r="H50" s="24"/>
      <c r="I50" s="11"/>
      <c r="J50" s="34"/>
      <c r="K50" s="23"/>
      <c r="L50" s="21"/>
      <c r="M50" s="22">
        <f t="shared" si="0"/>
        <v>0</v>
      </c>
      <c r="N50" s="68"/>
      <c r="O50" s="68"/>
      <c r="P50" s="68"/>
      <c r="Q50" s="68"/>
      <c r="R50" s="68"/>
      <c r="S50" s="68"/>
      <c r="T50" s="68"/>
      <c r="U50" s="68"/>
    </row>
    <row r="51" spans="1:21" s="4" customFormat="1" ht="19.899999999999999" customHeight="1" x14ac:dyDescent="0.25">
      <c r="A51" s="68"/>
      <c r="B51" s="130">
        <v>2.2999999999999998</v>
      </c>
      <c r="C51" s="26" t="s">
        <v>119</v>
      </c>
      <c r="D51" s="13" t="s">
        <v>139</v>
      </c>
      <c r="E51" s="10" t="s">
        <v>204</v>
      </c>
      <c r="F51" s="15">
        <v>25</v>
      </c>
      <c r="G51" s="24"/>
      <c r="H51" s="24"/>
      <c r="I51" s="11"/>
      <c r="J51" s="34"/>
      <c r="K51" s="23"/>
      <c r="L51" s="21"/>
      <c r="M51" s="22">
        <f t="shared" si="0"/>
        <v>0</v>
      </c>
      <c r="N51" s="68"/>
      <c r="O51" s="68"/>
      <c r="P51" s="68"/>
      <c r="Q51" s="68"/>
      <c r="R51" s="68"/>
      <c r="S51" s="68"/>
      <c r="T51" s="68"/>
      <c r="U51" s="68"/>
    </row>
    <row r="52" spans="1:21" s="4" customFormat="1" ht="25.05" customHeight="1" x14ac:dyDescent="0.25">
      <c r="A52" s="68"/>
      <c r="B52" s="91">
        <v>2.31</v>
      </c>
      <c r="C52" s="26" t="s">
        <v>120</v>
      </c>
      <c r="D52" s="13" t="s">
        <v>160</v>
      </c>
      <c r="E52" s="10" t="s">
        <v>204</v>
      </c>
      <c r="F52" s="15">
        <v>25</v>
      </c>
      <c r="G52" s="24"/>
      <c r="H52" s="24"/>
      <c r="I52" s="11"/>
      <c r="J52" s="34"/>
      <c r="K52" s="23"/>
      <c r="L52" s="21"/>
      <c r="M52" s="22">
        <f t="shared" si="0"/>
        <v>0</v>
      </c>
      <c r="N52" s="68"/>
      <c r="O52" s="68"/>
      <c r="P52" s="68"/>
      <c r="Q52" s="68"/>
      <c r="R52" s="68"/>
      <c r="S52" s="68"/>
      <c r="T52" s="68"/>
      <c r="U52" s="68"/>
    </row>
    <row r="53" spans="1:21" s="4" customFormat="1" ht="19.899999999999999" customHeight="1" x14ac:dyDescent="0.25">
      <c r="A53" s="68"/>
      <c r="B53" s="130">
        <v>2.3199999999999901</v>
      </c>
      <c r="C53" s="26" t="s">
        <v>127</v>
      </c>
      <c r="D53" s="13" t="s">
        <v>157</v>
      </c>
      <c r="E53" s="10" t="s">
        <v>205</v>
      </c>
      <c r="F53" s="15">
        <v>50</v>
      </c>
      <c r="G53" s="24"/>
      <c r="H53" s="24"/>
      <c r="I53" s="11"/>
      <c r="J53" s="34"/>
      <c r="K53" s="23"/>
      <c r="L53" s="21"/>
      <c r="M53" s="22">
        <f t="shared" si="0"/>
        <v>0</v>
      </c>
      <c r="N53" s="68"/>
      <c r="O53" s="68"/>
      <c r="P53" s="68"/>
      <c r="Q53" s="68"/>
      <c r="R53" s="68"/>
      <c r="S53" s="68"/>
      <c r="T53" s="68"/>
      <c r="U53" s="68"/>
    </row>
    <row r="54" spans="1:21" s="4" customFormat="1" ht="29.45" customHeight="1" x14ac:dyDescent="0.25">
      <c r="A54" s="68"/>
      <c r="B54" s="92"/>
      <c r="C54" s="7"/>
      <c r="D54" s="8"/>
      <c r="E54" s="8"/>
      <c r="F54" s="9"/>
      <c r="G54" s="94" t="s">
        <v>17</v>
      </c>
      <c r="H54" s="95"/>
      <c r="I54" s="95"/>
      <c r="J54" s="96"/>
      <c r="K54" s="103" t="s">
        <v>46</v>
      </c>
      <c r="L54" s="104"/>
      <c r="M54" s="19" t="s">
        <v>12</v>
      </c>
      <c r="N54" s="68"/>
      <c r="O54" s="68"/>
      <c r="P54" s="68"/>
      <c r="Q54" s="68"/>
      <c r="R54" s="68"/>
      <c r="S54" s="68"/>
      <c r="T54" s="68"/>
      <c r="U54" s="68"/>
    </row>
    <row r="55" spans="1:21" s="4" customFormat="1" ht="19.899999999999999" customHeight="1" x14ac:dyDescent="0.25">
      <c r="A55" s="68"/>
      <c r="B55" s="92"/>
      <c r="C55" s="7"/>
      <c r="D55" s="8"/>
      <c r="E55" s="8"/>
      <c r="F55" s="9"/>
      <c r="G55" s="94"/>
      <c r="H55" s="95"/>
      <c r="I55" s="95"/>
      <c r="J55" s="96"/>
      <c r="K55" s="103" t="s">
        <v>47</v>
      </c>
      <c r="L55" s="104"/>
      <c r="M55" s="19">
        <f>SUM(M22:M54)</f>
        <v>0</v>
      </c>
      <c r="N55" s="68"/>
      <c r="O55" s="68"/>
      <c r="P55" s="68"/>
      <c r="Q55" s="68"/>
      <c r="R55" s="68"/>
      <c r="S55" s="68"/>
      <c r="T55" s="68"/>
      <c r="U55" s="68"/>
    </row>
    <row r="56" spans="1:21" s="4" customFormat="1" ht="19.899999999999999" customHeight="1" x14ac:dyDescent="0.25">
      <c r="A56" s="68"/>
      <c r="B56" s="92"/>
      <c r="C56" s="7"/>
      <c r="D56" s="8"/>
      <c r="E56" s="8"/>
      <c r="F56" s="9"/>
      <c r="G56" s="94"/>
      <c r="H56" s="95"/>
      <c r="I56" s="95"/>
      <c r="J56" s="96"/>
      <c r="K56" s="103" t="s">
        <v>18</v>
      </c>
      <c r="L56" s="104"/>
      <c r="M56" s="19"/>
      <c r="N56" s="68"/>
      <c r="O56" s="68"/>
      <c r="P56" s="68"/>
      <c r="Q56" s="68"/>
      <c r="R56" s="68"/>
      <c r="S56" s="68"/>
      <c r="T56" s="68"/>
      <c r="U56" s="68"/>
    </row>
    <row r="57" spans="1:21" s="4" customFormat="1" ht="19.899999999999999" customHeight="1" x14ac:dyDescent="0.25">
      <c r="A57" s="68"/>
      <c r="B57" s="92"/>
      <c r="C57" s="7" t="s">
        <v>12</v>
      </c>
      <c r="D57" s="8"/>
      <c r="E57" s="8"/>
      <c r="F57" s="9"/>
      <c r="G57" s="94"/>
      <c r="H57" s="95"/>
      <c r="I57" s="95"/>
      <c r="J57" s="96"/>
      <c r="K57" s="103" t="s">
        <v>11</v>
      </c>
      <c r="L57" s="104" t="s">
        <v>11</v>
      </c>
      <c r="M57" s="20">
        <f>M55+M56</f>
        <v>0</v>
      </c>
      <c r="N57" s="68"/>
      <c r="O57" s="68"/>
      <c r="P57" s="68"/>
      <c r="Q57" s="68"/>
      <c r="R57" s="68"/>
      <c r="S57" s="68"/>
      <c r="T57" s="68"/>
      <c r="U57" s="68"/>
    </row>
    <row r="58" spans="1:21" s="4" customFormat="1" ht="19.899999999999999" customHeight="1" x14ac:dyDescent="0.25">
      <c r="A58" s="68"/>
      <c r="B58" s="92"/>
      <c r="C58" s="7"/>
      <c r="D58" s="8"/>
      <c r="E58" s="8"/>
      <c r="F58" s="9"/>
      <c r="G58" s="97" t="s">
        <v>48</v>
      </c>
      <c r="H58" s="98"/>
      <c r="I58" s="98"/>
      <c r="J58" s="99"/>
      <c r="K58" s="35"/>
      <c r="L58" s="36"/>
      <c r="M58" s="37"/>
      <c r="N58" s="68"/>
      <c r="O58" s="68"/>
      <c r="P58" s="68"/>
      <c r="Q58" s="68"/>
      <c r="R58" s="68"/>
      <c r="S58" s="68"/>
      <c r="T58" s="68"/>
      <c r="U58" s="68"/>
    </row>
    <row r="59" spans="1:21" s="4" customFormat="1" ht="25.2" customHeight="1" thickBot="1" x14ac:dyDescent="0.3">
      <c r="A59" s="68"/>
      <c r="B59" s="93"/>
      <c r="C59" s="16"/>
      <c r="D59" s="17"/>
      <c r="E59" s="17"/>
      <c r="F59" s="18"/>
      <c r="G59" s="131" t="s">
        <v>49</v>
      </c>
      <c r="H59" s="131"/>
      <c r="I59" s="131"/>
      <c r="J59" s="131"/>
      <c r="K59" s="38"/>
      <c r="L59" s="39"/>
      <c r="M59" s="40"/>
      <c r="N59" s="68"/>
      <c r="O59" s="68"/>
      <c r="P59" s="68"/>
      <c r="Q59" s="68"/>
      <c r="R59" s="68"/>
      <c r="S59" s="68"/>
      <c r="T59" s="68"/>
      <c r="U59" s="68"/>
    </row>
    <row r="60" spans="1:21" s="50" customFormat="1" ht="23.95" customHeight="1" x14ac:dyDescent="0.25">
      <c r="C60" s="46"/>
      <c r="E60" s="75"/>
      <c r="F60" s="105"/>
      <c r="G60" s="106"/>
      <c r="J60" s="76"/>
      <c r="L60" s="107"/>
      <c r="M60" s="108"/>
    </row>
    <row r="61" spans="1:21" s="50" customFormat="1" ht="23.95" customHeight="1" thickBot="1" x14ac:dyDescent="0.3">
      <c r="C61" s="46"/>
      <c r="E61" s="75"/>
      <c r="F61" s="105"/>
      <c r="G61" s="46"/>
      <c r="J61" s="76"/>
      <c r="L61" s="107"/>
      <c r="M61" s="108"/>
    </row>
    <row r="62" spans="1:21" s="41" customFormat="1" ht="24.9" customHeight="1" x14ac:dyDescent="0.3">
      <c r="C62" s="109" t="s">
        <v>14</v>
      </c>
      <c r="D62" s="110"/>
      <c r="E62" s="111"/>
      <c r="F62" s="112"/>
      <c r="G62" s="114"/>
      <c r="H62" s="115"/>
    </row>
    <row r="63" spans="1:21" s="41" customFormat="1" ht="24.9" customHeight="1" x14ac:dyDescent="0.3">
      <c r="C63" s="116" t="s">
        <v>15</v>
      </c>
      <c r="D63" s="117"/>
      <c r="E63" s="118"/>
      <c r="F63" s="119"/>
      <c r="G63" s="121"/>
      <c r="H63" s="122"/>
    </row>
    <row r="64" spans="1:21" s="41" customFormat="1" ht="24.9" customHeight="1" thickBot="1" x14ac:dyDescent="0.35">
      <c r="C64" s="123" t="s">
        <v>16</v>
      </c>
      <c r="D64" s="124"/>
      <c r="E64" s="125"/>
      <c r="F64" s="126"/>
      <c r="G64" s="128"/>
      <c r="H64" s="129"/>
    </row>
    <row r="65" spans="3:13" s="50" customFormat="1" ht="23.95" customHeight="1" x14ac:dyDescent="0.25">
      <c r="C65" s="46"/>
      <c r="E65" s="75"/>
      <c r="F65" s="105"/>
      <c r="G65" s="46"/>
      <c r="J65" s="76"/>
      <c r="L65" s="107"/>
      <c r="M65" s="108"/>
    </row>
    <row r="66" spans="3:13" s="50" customFormat="1" x14ac:dyDescent="0.25">
      <c r="C66" s="46"/>
      <c r="E66" s="75"/>
      <c r="F66" s="75"/>
      <c r="G66" s="46"/>
      <c r="J66" s="76"/>
      <c r="L66" s="77"/>
      <c r="M66" s="77"/>
    </row>
    <row r="67" spans="3:13" s="50" customFormat="1" x14ac:dyDescent="0.25">
      <c r="C67" s="46"/>
      <c r="E67" s="75"/>
      <c r="F67" s="75"/>
      <c r="G67" s="46"/>
      <c r="J67" s="76"/>
      <c r="L67" s="77"/>
      <c r="M67" s="77"/>
    </row>
    <row r="68" spans="3:13" s="50" customFormat="1" x14ac:dyDescent="0.25">
      <c r="C68" s="46"/>
      <c r="E68" s="75"/>
      <c r="F68" s="75"/>
      <c r="G68" s="46"/>
      <c r="J68" s="76"/>
      <c r="L68" s="77"/>
      <c r="M68" s="77"/>
    </row>
    <row r="69" spans="3:13" s="50" customFormat="1" x14ac:dyDescent="0.25">
      <c r="C69" s="46"/>
      <c r="E69" s="75"/>
      <c r="F69" s="75"/>
      <c r="G69" s="46"/>
      <c r="J69" s="76"/>
      <c r="L69" s="77"/>
      <c r="M69" s="77"/>
    </row>
  </sheetData>
  <sheetProtection algorithmName="SHA-512" hashValue="42P+dUDxhBhu7cnpP8uYHjtA/EEQSgfkpPBUAQjwvlFn2zSLoeP7LFECtAow5SM5k3bTfWF5Mdq4CRHKe8tCDg==" saltValue="K6qChnmx3cXcNb0jxhYIeQ==" spinCount="100000" sheet="1" objects="1" scenarios="1" formatCells="0" formatColumns="0" formatRows="0"/>
  <mergeCells count="23">
    <mergeCell ref="F64:H64"/>
    <mergeCell ref="G59:J59"/>
    <mergeCell ref="K59:M59"/>
    <mergeCell ref="F62:H62"/>
    <mergeCell ref="F63:H63"/>
    <mergeCell ref="G56:J56"/>
    <mergeCell ref="K56:L56"/>
    <mergeCell ref="G57:J57"/>
    <mergeCell ref="K57:L57"/>
    <mergeCell ref="G58:J58"/>
    <mergeCell ref="K58:M58"/>
    <mergeCell ref="C18:G18"/>
    <mergeCell ref="B20:B21"/>
    <mergeCell ref="G54:J54"/>
    <mergeCell ref="K54:L54"/>
    <mergeCell ref="G55:J55"/>
    <mergeCell ref="K55:L55"/>
    <mergeCell ref="B6:N6"/>
    <mergeCell ref="C17:G17"/>
    <mergeCell ref="B13:G13"/>
    <mergeCell ref="C14:G14"/>
    <mergeCell ref="C15:G15"/>
    <mergeCell ref="C16:G16"/>
  </mergeCells>
  <pageMargins left="0.11811023622047245" right="0.11811023622047245" top="0.55118110236220474" bottom="0.35433070866141736" header="0.31496062992125984" footer="0.31496062992125984"/>
  <pageSetup paperSize="9" scale="6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87"/>
  <sheetViews>
    <sheetView topLeftCell="A67" zoomScale="80" zoomScaleNormal="80" workbookViewId="0">
      <selection activeCell="F81" sqref="F81:H81"/>
    </sheetView>
  </sheetViews>
  <sheetFormatPr defaultColWidth="9.109375" defaultRowHeight="14.4" x14ac:dyDescent="0.25"/>
  <cols>
    <col min="1" max="1" width="4.21875" style="1" customWidth="1"/>
    <col min="2" max="2" width="4.6640625" style="1" customWidth="1"/>
    <col min="3" max="3" width="21.6640625" style="3" customWidth="1"/>
    <col min="4" max="4" width="15.6640625" style="1" bestFit="1" customWidth="1"/>
    <col min="5" max="5" width="17.5546875" style="2" bestFit="1" customWidth="1"/>
    <col min="6" max="6" width="10.77734375" style="2" customWidth="1"/>
    <col min="7" max="7" width="22" style="3" customWidth="1"/>
    <col min="8" max="8" width="10.6640625" style="1" customWidth="1"/>
    <col min="9" max="9" width="10.88671875" style="1" customWidth="1"/>
    <col min="10" max="10" width="15.44140625" style="6" bestFit="1" customWidth="1"/>
    <col min="11" max="11" width="10.6640625" style="1" customWidth="1"/>
    <col min="12" max="12" width="9.5546875" style="5" customWidth="1"/>
    <col min="13" max="13" width="19.21875" style="5" customWidth="1"/>
    <col min="14" max="16384" width="9.109375" style="1"/>
  </cols>
  <sheetData>
    <row r="1" spans="2:14" s="41" customFormat="1" ht="15.05" x14ac:dyDescent="0.3">
      <c r="C1" s="42"/>
      <c r="D1" s="42"/>
      <c r="E1" s="42"/>
      <c r="F1" s="42"/>
      <c r="G1" s="42"/>
      <c r="H1" s="42"/>
    </row>
    <row r="2" spans="2:14" s="41" customFormat="1" ht="15.05" x14ac:dyDescent="0.3">
      <c r="D2" s="42"/>
      <c r="E2" s="42"/>
      <c r="F2" s="42"/>
      <c r="G2" s="42"/>
      <c r="H2" s="42"/>
    </row>
    <row r="3" spans="2:14" s="41" customFormat="1" ht="15.05" x14ac:dyDescent="0.3">
      <c r="C3" s="42"/>
      <c r="F3" s="42"/>
      <c r="G3" s="42"/>
      <c r="H3" s="42"/>
    </row>
    <row r="4" spans="2:14" s="41" customFormat="1" ht="15.05" x14ac:dyDescent="0.3">
      <c r="C4" s="42"/>
      <c r="D4" s="42"/>
      <c r="E4" s="42"/>
      <c r="F4" s="42"/>
      <c r="G4" s="42"/>
      <c r="H4" s="42"/>
    </row>
    <row r="5" spans="2:14" s="41" customFormat="1" ht="15.05" x14ac:dyDescent="0.3">
      <c r="C5" s="43"/>
      <c r="D5" s="42"/>
      <c r="E5" s="42"/>
      <c r="F5" s="42"/>
      <c r="G5" s="42"/>
      <c r="H5" s="42"/>
    </row>
    <row r="6" spans="2:14" s="41" customFormat="1" ht="15.05" x14ac:dyDescent="0.3">
      <c r="B6" s="44" t="s">
        <v>220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2:14" s="41" customFormat="1" ht="15.05" x14ac:dyDescent="0.3">
      <c r="B7" s="45"/>
      <c r="C7" s="46"/>
      <c r="D7" s="45"/>
      <c r="E7" s="47"/>
      <c r="F7" s="47"/>
      <c r="G7" s="47"/>
      <c r="H7" s="47"/>
    </row>
    <row r="8" spans="2:14" s="41" customFormat="1" ht="15.05" x14ac:dyDescent="0.3">
      <c r="B8" s="42"/>
      <c r="C8" s="46"/>
      <c r="D8" s="48"/>
      <c r="E8" s="47"/>
      <c r="F8" s="47"/>
      <c r="G8" s="49" t="s">
        <v>12</v>
      </c>
      <c r="H8" s="47"/>
      <c r="I8" s="49"/>
      <c r="J8" s="49" t="s">
        <v>38</v>
      </c>
      <c r="K8" s="50"/>
    </row>
    <row r="9" spans="2:14" s="41" customFormat="1" ht="15.05" x14ac:dyDescent="0.3">
      <c r="B9" s="42"/>
      <c r="C9" s="46"/>
      <c r="D9" s="48"/>
      <c r="E9" s="47"/>
      <c r="F9" s="47"/>
      <c r="G9" s="49"/>
      <c r="H9" s="47"/>
      <c r="K9" s="50"/>
    </row>
    <row r="10" spans="2:14" s="41" customFormat="1" ht="15.05" x14ac:dyDescent="0.3">
      <c r="B10" s="48" t="s">
        <v>86</v>
      </c>
      <c r="C10" s="46"/>
      <c r="D10" s="48"/>
      <c r="E10" s="47"/>
      <c r="F10" s="47"/>
      <c r="G10" s="47"/>
      <c r="H10" s="47"/>
      <c r="K10" s="50"/>
    </row>
    <row r="11" spans="2:14" s="41" customFormat="1" ht="15.05" x14ac:dyDescent="0.3">
      <c r="B11" s="48" t="s">
        <v>13</v>
      </c>
      <c r="C11" s="46"/>
      <c r="D11" s="48"/>
      <c r="E11" s="51"/>
      <c r="F11" s="51"/>
      <c r="G11" s="46"/>
      <c r="H11" s="51"/>
      <c r="I11" s="51"/>
      <c r="J11" s="51" t="s">
        <v>59</v>
      </c>
      <c r="K11" s="50"/>
    </row>
    <row r="12" spans="2:14" s="41" customFormat="1" ht="15.65" thickBot="1" x14ac:dyDescent="0.35">
      <c r="B12" s="48"/>
      <c r="C12" s="46"/>
      <c r="D12" s="48"/>
      <c r="E12" s="51"/>
      <c r="F12" s="51"/>
      <c r="G12" s="46"/>
      <c r="H12" s="51"/>
      <c r="I12" s="51"/>
      <c r="K12" s="51"/>
    </row>
    <row r="13" spans="2:14" s="41" customFormat="1" ht="15.65" thickBot="1" x14ac:dyDescent="0.35">
      <c r="B13" s="52" t="s">
        <v>72</v>
      </c>
      <c r="C13" s="53"/>
      <c r="D13" s="53"/>
      <c r="E13" s="53"/>
      <c r="F13" s="53"/>
      <c r="G13" s="54"/>
      <c r="H13" s="50"/>
      <c r="I13" s="51"/>
      <c r="K13" s="51"/>
    </row>
    <row r="14" spans="2:14" s="41" customFormat="1" ht="14.4" customHeight="1" x14ac:dyDescent="0.3">
      <c r="B14" s="55" t="s">
        <v>336</v>
      </c>
      <c r="C14" s="56" t="s">
        <v>215</v>
      </c>
      <c r="D14" s="57"/>
      <c r="E14" s="57"/>
      <c r="F14" s="57"/>
      <c r="G14" s="58"/>
      <c r="H14" s="50"/>
      <c r="I14" s="51"/>
      <c r="K14" s="51"/>
    </row>
    <row r="15" spans="2:14" s="41" customFormat="1" ht="14.4" customHeight="1" x14ac:dyDescent="0.3">
      <c r="B15" s="55" t="s">
        <v>214</v>
      </c>
      <c r="C15" s="59" t="s">
        <v>337</v>
      </c>
      <c r="D15" s="60"/>
      <c r="E15" s="60"/>
      <c r="F15" s="60"/>
      <c r="G15" s="61"/>
      <c r="H15" s="50"/>
      <c r="I15" s="51"/>
      <c r="K15" s="51"/>
    </row>
    <row r="16" spans="2:14" s="41" customFormat="1" ht="27.1" customHeight="1" x14ac:dyDescent="0.3">
      <c r="B16" s="62" t="s">
        <v>81</v>
      </c>
      <c r="C16" s="59" t="s">
        <v>45</v>
      </c>
      <c r="D16" s="60"/>
      <c r="E16" s="60"/>
      <c r="F16" s="60"/>
      <c r="G16" s="61"/>
      <c r="H16" s="50"/>
      <c r="I16" s="51"/>
      <c r="K16" s="51"/>
    </row>
    <row r="17" spans="1:20" s="41" customFormat="1" ht="14.4" customHeight="1" x14ac:dyDescent="0.3">
      <c r="B17" s="63"/>
      <c r="C17" s="59" t="s">
        <v>52</v>
      </c>
      <c r="D17" s="60"/>
      <c r="E17" s="60"/>
      <c r="F17" s="60"/>
      <c r="G17" s="61"/>
      <c r="H17" s="50"/>
      <c r="I17" s="51"/>
      <c r="K17" s="51"/>
    </row>
    <row r="18" spans="1:20" s="41" customFormat="1" ht="15.05" customHeight="1" thickBot="1" x14ac:dyDescent="0.35">
      <c r="B18" s="64"/>
      <c r="C18" s="65" t="s">
        <v>73</v>
      </c>
      <c r="D18" s="66"/>
      <c r="E18" s="66"/>
      <c r="F18" s="66"/>
      <c r="G18" s="67"/>
      <c r="H18" s="50"/>
      <c r="I18" s="51"/>
      <c r="K18" s="51"/>
    </row>
    <row r="19" spans="1:20" s="50" customFormat="1" ht="9.1" customHeight="1" thickBot="1" x14ac:dyDescent="0.55000000000000004">
      <c r="B19" s="68"/>
      <c r="C19" s="69"/>
      <c r="D19" s="69"/>
      <c r="E19" s="70"/>
      <c r="F19" s="70"/>
      <c r="G19" s="70"/>
      <c r="H19" s="68"/>
      <c r="I19" s="71"/>
      <c r="J19" s="71"/>
      <c r="K19" s="72"/>
      <c r="L19" s="72"/>
      <c r="M19" s="72"/>
      <c r="N19" s="73"/>
      <c r="O19" s="74"/>
      <c r="P19" s="74"/>
      <c r="Q19" s="73"/>
      <c r="R19" s="73"/>
      <c r="S19" s="73"/>
      <c r="T19" s="73"/>
    </row>
    <row r="20" spans="1:20" s="84" customFormat="1" ht="20.2" customHeight="1" x14ac:dyDescent="0.3">
      <c r="B20" s="78" t="s">
        <v>6</v>
      </c>
      <c r="C20" s="79" t="s">
        <v>0</v>
      </c>
      <c r="D20" s="79" t="s">
        <v>1</v>
      </c>
      <c r="E20" s="79" t="s">
        <v>2</v>
      </c>
      <c r="F20" s="79" t="s">
        <v>3</v>
      </c>
      <c r="G20" s="79">
        <v>5</v>
      </c>
      <c r="H20" s="79" t="s">
        <v>5</v>
      </c>
      <c r="I20" s="79" t="s">
        <v>7</v>
      </c>
      <c r="J20" s="79" t="s">
        <v>8</v>
      </c>
      <c r="K20" s="79" t="s">
        <v>9</v>
      </c>
      <c r="L20" s="79" t="s">
        <v>10</v>
      </c>
      <c r="M20" s="132">
        <v>11</v>
      </c>
    </row>
    <row r="21" spans="1:20" s="84" customFormat="1" ht="94.55" customHeight="1" x14ac:dyDescent="0.25">
      <c r="B21" s="85"/>
      <c r="C21" s="86" t="s">
        <v>40</v>
      </c>
      <c r="D21" s="87" t="s">
        <v>213</v>
      </c>
      <c r="E21" s="87" t="s">
        <v>189</v>
      </c>
      <c r="F21" s="87" t="s">
        <v>51</v>
      </c>
      <c r="G21" s="86" t="s">
        <v>53</v>
      </c>
      <c r="H21" s="87" t="s">
        <v>41</v>
      </c>
      <c r="I21" s="88" t="s">
        <v>56</v>
      </c>
      <c r="J21" s="87" t="s">
        <v>54</v>
      </c>
      <c r="K21" s="86" t="s">
        <v>58</v>
      </c>
      <c r="L21" s="87" t="s">
        <v>216</v>
      </c>
      <c r="M21" s="89" t="s">
        <v>19</v>
      </c>
      <c r="N21" s="90"/>
    </row>
    <row r="22" spans="1:20" s="4" customFormat="1" ht="19.899999999999999" customHeight="1" x14ac:dyDescent="0.25">
      <c r="A22" s="68"/>
      <c r="B22" s="133">
        <v>2.33</v>
      </c>
      <c r="C22" s="26" t="s">
        <v>173</v>
      </c>
      <c r="D22" s="13" t="s">
        <v>132</v>
      </c>
      <c r="E22" s="10" t="s">
        <v>206</v>
      </c>
      <c r="F22" s="15">
        <v>150</v>
      </c>
      <c r="G22" s="24"/>
      <c r="H22" s="24"/>
      <c r="I22" s="11"/>
      <c r="J22" s="34"/>
      <c r="K22" s="23"/>
      <c r="L22" s="21"/>
      <c r="M22" s="22">
        <f t="shared" ref="M22:M71" si="0">J22*L22</f>
        <v>0</v>
      </c>
    </row>
    <row r="23" spans="1:20" s="4" customFormat="1" ht="25.05" customHeight="1" x14ac:dyDescent="0.25">
      <c r="A23" s="68"/>
      <c r="B23" s="133">
        <v>2.34</v>
      </c>
      <c r="C23" s="26" t="s">
        <v>92</v>
      </c>
      <c r="D23" s="13" t="s">
        <v>134</v>
      </c>
      <c r="E23" s="10" t="s">
        <v>191</v>
      </c>
      <c r="F23" s="15">
        <v>100</v>
      </c>
      <c r="G23" s="24"/>
      <c r="H23" s="24"/>
      <c r="I23" s="11"/>
      <c r="J23" s="34"/>
      <c r="K23" s="23"/>
      <c r="L23" s="21"/>
      <c r="M23" s="22">
        <f t="shared" si="0"/>
        <v>0</v>
      </c>
    </row>
    <row r="24" spans="1:20" s="4" customFormat="1" ht="19.899999999999999" customHeight="1" x14ac:dyDescent="0.25">
      <c r="A24" s="68"/>
      <c r="B24" s="133">
        <v>2.35</v>
      </c>
      <c r="C24" s="26" t="s">
        <v>174</v>
      </c>
      <c r="D24" s="13" t="s">
        <v>135</v>
      </c>
      <c r="E24" s="10" t="s">
        <v>190</v>
      </c>
      <c r="F24" s="15">
        <v>1000</v>
      </c>
      <c r="G24" s="24"/>
      <c r="H24" s="24"/>
      <c r="I24" s="11"/>
      <c r="J24" s="34"/>
      <c r="K24" s="23"/>
      <c r="L24" s="21"/>
      <c r="M24" s="22">
        <f t="shared" si="0"/>
        <v>0</v>
      </c>
    </row>
    <row r="25" spans="1:20" s="4" customFormat="1" ht="19.899999999999999" customHeight="1" x14ac:dyDescent="0.25">
      <c r="A25" s="68"/>
      <c r="B25" s="133">
        <v>2.36</v>
      </c>
      <c r="C25" s="26" t="s">
        <v>93</v>
      </c>
      <c r="D25" s="13" t="s">
        <v>136</v>
      </c>
      <c r="E25" s="10" t="s">
        <v>187</v>
      </c>
      <c r="F25" s="15">
        <v>300</v>
      </c>
      <c r="G25" s="24"/>
      <c r="H25" s="24"/>
      <c r="I25" s="11"/>
      <c r="J25" s="34"/>
      <c r="K25" s="23"/>
      <c r="L25" s="21"/>
      <c r="M25" s="22">
        <f t="shared" si="0"/>
        <v>0</v>
      </c>
    </row>
    <row r="26" spans="1:20" s="4" customFormat="1" ht="19.899999999999999" customHeight="1" x14ac:dyDescent="0.25">
      <c r="A26" s="68"/>
      <c r="B26" s="133">
        <v>2.37</v>
      </c>
      <c r="C26" s="26" t="s">
        <v>175</v>
      </c>
      <c r="D26" s="13" t="s">
        <v>137</v>
      </c>
      <c r="E26" s="10" t="s">
        <v>192</v>
      </c>
      <c r="F26" s="15">
        <v>30</v>
      </c>
      <c r="G26" s="24"/>
      <c r="H26" s="24"/>
      <c r="I26" s="11"/>
      <c r="J26" s="34"/>
      <c r="K26" s="23"/>
      <c r="L26" s="21"/>
      <c r="M26" s="22">
        <f t="shared" si="0"/>
        <v>0</v>
      </c>
    </row>
    <row r="27" spans="1:20" s="4" customFormat="1" ht="19.899999999999999" customHeight="1" x14ac:dyDescent="0.25">
      <c r="A27" s="68"/>
      <c r="B27" s="133">
        <v>2.38</v>
      </c>
      <c r="C27" s="26" t="s">
        <v>176</v>
      </c>
      <c r="D27" s="13" t="s">
        <v>131</v>
      </c>
      <c r="E27" s="10" t="s">
        <v>187</v>
      </c>
      <c r="F27" s="15">
        <v>200</v>
      </c>
      <c r="G27" s="24"/>
      <c r="H27" s="24"/>
      <c r="I27" s="11"/>
      <c r="J27" s="34"/>
      <c r="K27" s="23"/>
      <c r="L27" s="21"/>
      <c r="M27" s="22">
        <f t="shared" si="0"/>
        <v>0</v>
      </c>
    </row>
    <row r="28" spans="1:20" s="4" customFormat="1" ht="19.899999999999999" customHeight="1" x14ac:dyDescent="0.25">
      <c r="A28" s="68"/>
      <c r="B28" s="133">
        <v>2.39</v>
      </c>
      <c r="C28" s="26" t="s">
        <v>177</v>
      </c>
      <c r="D28" s="13" t="s">
        <v>138</v>
      </c>
      <c r="E28" s="10" t="s">
        <v>193</v>
      </c>
      <c r="F28" s="15">
        <v>150</v>
      </c>
      <c r="G28" s="24"/>
      <c r="H28" s="24"/>
      <c r="I28" s="11"/>
      <c r="J28" s="34"/>
      <c r="K28" s="23"/>
      <c r="L28" s="21"/>
      <c r="M28" s="22">
        <f t="shared" si="0"/>
        <v>0</v>
      </c>
    </row>
    <row r="29" spans="1:20" s="4" customFormat="1" ht="19.899999999999999" customHeight="1" x14ac:dyDescent="0.25">
      <c r="A29" s="68"/>
      <c r="B29" s="133">
        <v>2.4</v>
      </c>
      <c r="C29" s="26" t="s">
        <v>94</v>
      </c>
      <c r="D29" s="13" t="s">
        <v>139</v>
      </c>
      <c r="E29" s="10" t="s">
        <v>194</v>
      </c>
      <c r="F29" s="15">
        <v>1000</v>
      </c>
      <c r="G29" s="24"/>
      <c r="H29" s="24"/>
      <c r="I29" s="11"/>
      <c r="J29" s="34"/>
      <c r="K29" s="23"/>
      <c r="L29" s="21"/>
      <c r="M29" s="22">
        <f t="shared" si="0"/>
        <v>0</v>
      </c>
    </row>
    <row r="30" spans="1:20" s="4" customFormat="1" ht="19.899999999999999" customHeight="1" x14ac:dyDescent="0.25">
      <c r="A30" s="68"/>
      <c r="B30" s="133">
        <v>2.41</v>
      </c>
      <c r="C30" s="26" t="s">
        <v>95</v>
      </c>
      <c r="D30" s="13" t="s">
        <v>140</v>
      </c>
      <c r="E30" s="10" t="s">
        <v>194</v>
      </c>
      <c r="F30" s="15">
        <v>1450</v>
      </c>
      <c r="G30" s="24"/>
      <c r="H30" s="24"/>
      <c r="I30" s="11"/>
      <c r="J30" s="34"/>
      <c r="K30" s="23"/>
      <c r="L30" s="21"/>
      <c r="M30" s="22">
        <f t="shared" si="0"/>
        <v>0</v>
      </c>
    </row>
    <row r="31" spans="1:20" s="4" customFormat="1" ht="19.899999999999999" customHeight="1" x14ac:dyDescent="0.25">
      <c r="A31" s="68"/>
      <c r="B31" s="133">
        <v>2.42</v>
      </c>
      <c r="C31" s="26" t="s">
        <v>96</v>
      </c>
      <c r="D31" s="13" t="s">
        <v>141</v>
      </c>
      <c r="E31" s="10" t="s">
        <v>194</v>
      </c>
      <c r="F31" s="15">
        <v>1500</v>
      </c>
      <c r="G31" s="24"/>
      <c r="H31" s="24"/>
      <c r="I31" s="11"/>
      <c r="J31" s="34"/>
      <c r="K31" s="23"/>
      <c r="L31" s="21"/>
      <c r="M31" s="22">
        <f t="shared" si="0"/>
        <v>0</v>
      </c>
    </row>
    <row r="32" spans="1:20" s="4" customFormat="1" ht="19.899999999999999" customHeight="1" x14ac:dyDescent="0.25">
      <c r="A32" s="68"/>
      <c r="B32" s="133">
        <v>2.4300000000000002</v>
      </c>
      <c r="C32" s="26" t="s">
        <v>97</v>
      </c>
      <c r="D32" s="13" t="s">
        <v>142</v>
      </c>
      <c r="E32" s="10" t="s">
        <v>195</v>
      </c>
      <c r="F32" s="15">
        <v>40</v>
      </c>
      <c r="G32" s="24"/>
      <c r="H32" s="24"/>
      <c r="I32" s="11"/>
      <c r="J32" s="34"/>
      <c r="K32" s="23"/>
      <c r="L32" s="21"/>
      <c r="M32" s="22">
        <f t="shared" si="0"/>
        <v>0</v>
      </c>
    </row>
    <row r="33" spans="1:13" s="4" customFormat="1" ht="25.05" customHeight="1" x14ac:dyDescent="0.25">
      <c r="A33" s="68"/>
      <c r="B33" s="133">
        <v>2.44</v>
      </c>
      <c r="C33" s="26" t="s">
        <v>98</v>
      </c>
      <c r="D33" s="13" t="s">
        <v>143</v>
      </c>
      <c r="E33" s="10" t="s">
        <v>218</v>
      </c>
      <c r="F33" s="15">
        <v>300</v>
      </c>
      <c r="G33" s="24"/>
      <c r="H33" s="24"/>
      <c r="I33" s="11"/>
      <c r="J33" s="34"/>
      <c r="K33" s="23"/>
      <c r="L33" s="21"/>
      <c r="M33" s="22">
        <f t="shared" si="0"/>
        <v>0</v>
      </c>
    </row>
    <row r="34" spans="1:13" s="4" customFormat="1" ht="25.05" customHeight="1" x14ac:dyDescent="0.25">
      <c r="A34" s="68"/>
      <c r="B34" s="133">
        <v>2.4500000000000002</v>
      </c>
      <c r="C34" s="26" t="s">
        <v>99</v>
      </c>
      <c r="D34" s="13" t="s">
        <v>144</v>
      </c>
      <c r="E34" s="10" t="s">
        <v>217</v>
      </c>
      <c r="F34" s="15">
        <v>300</v>
      </c>
      <c r="G34" s="24"/>
      <c r="H34" s="24"/>
      <c r="I34" s="11"/>
      <c r="J34" s="34"/>
      <c r="K34" s="23"/>
      <c r="L34" s="21"/>
      <c r="M34" s="22">
        <f t="shared" si="0"/>
        <v>0</v>
      </c>
    </row>
    <row r="35" spans="1:13" s="4" customFormat="1" ht="25.05" customHeight="1" x14ac:dyDescent="0.25">
      <c r="A35" s="68"/>
      <c r="B35" s="133">
        <v>2.46</v>
      </c>
      <c r="C35" s="26" t="s">
        <v>100</v>
      </c>
      <c r="D35" s="13" t="s">
        <v>145</v>
      </c>
      <c r="E35" s="10" t="s">
        <v>196</v>
      </c>
      <c r="F35" s="15">
        <v>500</v>
      </c>
      <c r="G35" s="24"/>
      <c r="H35" s="24"/>
      <c r="I35" s="11"/>
      <c r="J35" s="34"/>
      <c r="K35" s="23"/>
      <c r="L35" s="21"/>
      <c r="M35" s="22">
        <f t="shared" si="0"/>
        <v>0</v>
      </c>
    </row>
    <row r="36" spans="1:13" s="4" customFormat="1" ht="25.05" customHeight="1" x14ac:dyDescent="0.25">
      <c r="A36" s="68"/>
      <c r="B36" s="133">
        <v>2.4700000000000002</v>
      </c>
      <c r="C36" s="26" t="s">
        <v>178</v>
      </c>
      <c r="D36" s="13" t="s">
        <v>146</v>
      </c>
      <c r="E36" s="10" t="s">
        <v>197</v>
      </c>
      <c r="F36" s="15">
        <v>30</v>
      </c>
      <c r="G36" s="24"/>
      <c r="H36" s="24"/>
      <c r="I36" s="11"/>
      <c r="J36" s="34"/>
      <c r="K36" s="23"/>
      <c r="L36" s="21"/>
      <c r="M36" s="22">
        <f t="shared" si="0"/>
        <v>0</v>
      </c>
    </row>
    <row r="37" spans="1:13" s="4" customFormat="1" ht="19.899999999999999" customHeight="1" x14ac:dyDescent="0.25">
      <c r="A37" s="68"/>
      <c r="B37" s="133">
        <v>2.48</v>
      </c>
      <c r="C37" s="26" t="s">
        <v>179</v>
      </c>
      <c r="D37" s="13"/>
      <c r="E37" s="10" t="s">
        <v>198</v>
      </c>
      <c r="F37" s="15">
        <v>150</v>
      </c>
      <c r="G37" s="24"/>
      <c r="H37" s="24"/>
      <c r="I37" s="11"/>
      <c r="J37" s="34"/>
      <c r="K37" s="23"/>
      <c r="L37" s="21"/>
      <c r="M37" s="22">
        <f t="shared" si="0"/>
        <v>0</v>
      </c>
    </row>
    <row r="38" spans="1:13" s="4" customFormat="1" ht="19.899999999999999" customHeight="1" x14ac:dyDescent="0.25">
      <c r="A38" s="68"/>
      <c r="B38" s="133">
        <v>2.4900000000000002</v>
      </c>
      <c r="C38" s="26" t="s">
        <v>101</v>
      </c>
      <c r="D38" s="13" t="s">
        <v>147</v>
      </c>
      <c r="E38" s="10" t="s">
        <v>199</v>
      </c>
      <c r="F38" s="15">
        <v>60</v>
      </c>
      <c r="G38" s="24"/>
      <c r="H38" s="24"/>
      <c r="I38" s="11"/>
      <c r="J38" s="34"/>
      <c r="K38" s="23"/>
      <c r="L38" s="21"/>
      <c r="M38" s="22">
        <f t="shared" si="0"/>
        <v>0</v>
      </c>
    </row>
    <row r="39" spans="1:13" s="4" customFormat="1" ht="19.899999999999999" customHeight="1" x14ac:dyDescent="0.25">
      <c r="A39" s="68"/>
      <c r="B39" s="133">
        <v>2.5</v>
      </c>
      <c r="C39" s="26" t="s">
        <v>102</v>
      </c>
      <c r="D39" s="13" t="s">
        <v>148</v>
      </c>
      <c r="E39" s="10" t="s">
        <v>200</v>
      </c>
      <c r="F39" s="15">
        <v>300</v>
      </c>
      <c r="G39" s="24"/>
      <c r="H39" s="24"/>
      <c r="I39" s="11"/>
      <c r="J39" s="34"/>
      <c r="K39" s="23"/>
      <c r="L39" s="21"/>
      <c r="M39" s="22">
        <f t="shared" si="0"/>
        <v>0</v>
      </c>
    </row>
    <row r="40" spans="1:13" s="4" customFormat="1" ht="19.899999999999999" customHeight="1" x14ac:dyDescent="0.25">
      <c r="A40" s="68"/>
      <c r="B40" s="133">
        <v>2.5099999999999998</v>
      </c>
      <c r="C40" s="26" t="s">
        <v>103</v>
      </c>
      <c r="D40" s="13" t="s">
        <v>148</v>
      </c>
      <c r="E40" s="10" t="s">
        <v>201</v>
      </c>
      <c r="F40" s="15">
        <v>300</v>
      </c>
      <c r="G40" s="24"/>
      <c r="H40" s="24"/>
      <c r="I40" s="11"/>
      <c r="J40" s="34"/>
      <c r="K40" s="23"/>
      <c r="L40" s="21"/>
      <c r="M40" s="22">
        <f t="shared" si="0"/>
        <v>0</v>
      </c>
    </row>
    <row r="41" spans="1:13" s="4" customFormat="1" ht="19.899999999999999" customHeight="1" x14ac:dyDescent="0.25">
      <c r="A41" s="68"/>
      <c r="B41" s="133">
        <v>2.52</v>
      </c>
      <c r="C41" s="26" t="s">
        <v>104</v>
      </c>
      <c r="D41" s="13" t="s">
        <v>149</v>
      </c>
      <c r="E41" s="10" t="s">
        <v>201</v>
      </c>
      <c r="F41" s="15">
        <v>80</v>
      </c>
      <c r="G41" s="24"/>
      <c r="H41" s="24"/>
      <c r="I41" s="11"/>
      <c r="J41" s="34"/>
      <c r="K41" s="23"/>
      <c r="L41" s="21"/>
      <c r="M41" s="22">
        <f t="shared" si="0"/>
        <v>0</v>
      </c>
    </row>
    <row r="42" spans="1:13" s="4" customFormat="1" ht="19.899999999999999" customHeight="1" x14ac:dyDescent="0.25">
      <c r="A42" s="68"/>
      <c r="B42" s="133">
        <v>2.5299999999999998</v>
      </c>
      <c r="C42" s="26" t="s">
        <v>105</v>
      </c>
      <c r="D42" s="13" t="s">
        <v>150</v>
      </c>
      <c r="E42" s="10" t="s">
        <v>201</v>
      </c>
      <c r="F42" s="15">
        <v>400</v>
      </c>
      <c r="G42" s="24"/>
      <c r="H42" s="24"/>
      <c r="I42" s="11"/>
      <c r="J42" s="34"/>
      <c r="K42" s="23"/>
      <c r="L42" s="21"/>
      <c r="M42" s="22">
        <f t="shared" si="0"/>
        <v>0</v>
      </c>
    </row>
    <row r="43" spans="1:13" s="4" customFormat="1" ht="19.899999999999999" customHeight="1" x14ac:dyDescent="0.25">
      <c r="A43" s="68"/>
      <c r="B43" s="133">
        <v>2.54</v>
      </c>
      <c r="C43" s="26" t="s">
        <v>106</v>
      </c>
      <c r="D43" s="13" t="s">
        <v>140</v>
      </c>
      <c r="E43" s="10" t="s">
        <v>202</v>
      </c>
      <c r="F43" s="15">
        <v>60</v>
      </c>
      <c r="G43" s="24"/>
      <c r="H43" s="24"/>
      <c r="I43" s="11"/>
      <c r="J43" s="34"/>
      <c r="K43" s="23"/>
      <c r="L43" s="21"/>
      <c r="M43" s="22">
        <f t="shared" si="0"/>
        <v>0</v>
      </c>
    </row>
    <row r="44" spans="1:13" s="4" customFormat="1" ht="19.899999999999999" customHeight="1" x14ac:dyDescent="0.25">
      <c r="A44" s="68"/>
      <c r="B44" s="133">
        <v>2.5499999999999901</v>
      </c>
      <c r="C44" s="26" t="s">
        <v>107</v>
      </c>
      <c r="D44" s="13" t="s">
        <v>139</v>
      </c>
      <c r="E44" s="10" t="s">
        <v>202</v>
      </c>
      <c r="F44" s="15">
        <v>60</v>
      </c>
      <c r="G44" s="24"/>
      <c r="H44" s="24"/>
      <c r="I44" s="11"/>
      <c r="J44" s="34"/>
      <c r="K44" s="23"/>
      <c r="L44" s="21"/>
      <c r="M44" s="22">
        <f t="shared" si="0"/>
        <v>0</v>
      </c>
    </row>
    <row r="45" spans="1:13" s="4" customFormat="1" ht="19.899999999999999" customHeight="1" x14ac:dyDescent="0.25">
      <c r="A45" s="68"/>
      <c r="B45" s="133">
        <v>2.56</v>
      </c>
      <c r="C45" s="26" t="s">
        <v>108</v>
      </c>
      <c r="D45" s="13" t="s">
        <v>151</v>
      </c>
      <c r="E45" s="10" t="s">
        <v>202</v>
      </c>
      <c r="F45" s="15">
        <v>60</v>
      </c>
      <c r="G45" s="24"/>
      <c r="H45" s="24"/>
      <c r="I45" s="11"/>
      <c r="J45" s="34"/>
      <c r="K45" s="23"/>
      <c r="L45" s="21"/>
      <c r="M45" s="22">
        <f t="shared" si="0"/>
        <v>0</v>
      </c>
    </row>
    <row r="46" spans="1:13" s="4" customFormat="1" ht="25.05" customHeight="1" x14ac:dyDescent="0.25">
      <c r="A46" s="68"/>
      <c r="B46" s="133">
        <v>2.5699999999999901</v>
      </c>
      <c r="C46" s="26" t="s">
        <v>180</v>
      </c>
      <c r="D46" s="13" t="s">
        <v>152</v>
      </c>
      <c r="E46" s="10" t="s">
        <v>209</v>
      </c>
      <c r="F46" s="15">
        <v>100</v>
      </c>
      <c r="G46" s="24"/>
      <c r="H46" s="24"/>
      <c r="I46" s="11"/>
      <c r="J46" s="34"/>
      <c r="K46" s="23"/>
      <c r="L46" s="21"/>
      <c r="M46" s="22">
        <f t="shared" si="0"/>
        <v>0</v>
      </c>
    </row>
    <row r="47" spans="1:13" s="4" customFormat="1" ht="25.05" customHeight="1" x14ac:dyDescent="0.25">
      <c r="A47" s="68"/>
      <c r="B47" s="133">
        <v>2.58</v>
      </c>
      <c r="C47" s="26" t="s">
        <v>109</v>
      </c>
      <c r="D47" s="13" t="s">
        <v>153</v>
      </c>
      <c r="E47" s="10" t="s">
        <v>210</v>
      </c>
      <c r="F47" s="15">
        <v>10</v>
      </c>
      <c r="G47" s="24"/>
      <c r="H47" s="24"/>
      <c r="I47" s="11"/>
      <c r="J47" s="34"/>
      <c r="K47" s="23"/>
      <c r="L47" s="21"/>
      <c r="M47" s="22">
        <f t="shared" si="0"/>
        <v>0</v>
      </c>
    </row>
    <row r="48" spans="1:13" s="4" customFormat="1" ht="25.05" customHeight="1" x14ac:dyDescent="0.25">
      <c r="A48" s="68"/>
      <c r="B48" s="133">
        <v>2.5899999999999901</v>
      </c>
      <c r="C48" s="26" t="s">
        <v>110</v>
      </c>
      <c r="D48" s="13" t="s">
        <v>153</v>
      </c>
      <c r="E48" s="10" t="s">
        <v>210</v>
      </c>
      <c r="F48" s="15">
        <v>10</v>
      </c>
      <c r="G48" s="24"/>
      <c r="H48" s="24"/>
      <c r="I48" s="11"/>
      <c r="J48" s="34"/>
      <c r="K48" s="23"/>
      <c r="L48" s="21"/>
      <c r="M48" s="22">
        <f t="shared" si="0"/>
        <v>0</v>
      </c>
    </row>
    <row r="49" spans="1:13" s="4" customFormat="1" ht="25.05" customHeight="1" x14ac:dyDescent="0.25">
      <c r="A49" s="68"/>
      <c r="B49" s="133">
        <v>2.5999999999999899</v>
      </c>
      <c r="C49" s="26" t="s">
        <v>111</v>
      </c>
      <c r="D49" s="13"/>
      <c r="E49" s="10" t="s">
        <v>210</v>
      </c>
      <c r="F49" s="15">
        <v>10</v>
      </c>
      <c r="G49" s="24"/>
      <c r="H49" s="24"/>
      <c r="I49" s="11"/>
      <c r="J49" s="34"/>
      <c r="K49" s="23"/>
      <c r="L49" s="21"/>
      <c r="M49" s="22">
        <f t="shared" si="0"/>
        <v>0</v>
      </c>
    </row>
    <row r="50" spans="1:13" s="4" customFormat="1" ht="25.05" customHeight="1" x14ac:dyDescent="0.25">
      <c r="A50" s="68"/>
      <c r="B50" s="133">
        <v>2.6099999999999901</v>
      </c>
      <c r="C50" s="26" t="s">
        <v>112</v>
      </c>
      <c r="D50" s="13" t="s">
        <v>154</v>
      </c>
      <c r="E50" s="10" t="s">
        <v>186</v>
      </c>
      <c r="F50" s="15">
        <v>10</v>
      </c>
      <c r="G50" s="24"/>
      <c r="H50" s="24"/>
      <c r="I50" s="11"/>
      <c r="J50" s="34"/>
      <c r="K50" s="23"/>
      <c r="L50" s="21"/>
      <c r="M50" s="22">
        <f t="shared" si="0"/>
        <v>0</v>
      </c>
    </row>
    <row r="51" spans="1:13" s="4" customFormat="1" ht="19.899999999999999" customHeight="1" x14ac:dyDescent="0.25">
      <c r="A51" s="68"/>
      <c r="B51" s="133">
        <v>2.6199999999999899</v>
      </c>
      <c r="C51" s="26" t="s">
        <v>113</v>
      </c>
      <c r="D51" s="13" t="s">
        <v>155</v>
      </c>
      <c r="E51" s="10" t="s">
        <v>186</v>
      </c>
      <c r="F51" s="15">
        <v>10</v>
      </c>
      <c r="G51" s="24"/>
      <c r="H51" s="24"/>
      <c r="I51" s="11"/>
      <c r="J51" s="34"/>
      <c r="K51" s="23"/>
      <c r="L51" s="21"/>
      <c r="M51" s="22">
        <f t="shared" si="0"/>
        <v>0</v>
      </c>
    </row>
    <row r="52" spans="1:13" s="4" customFormat="1" ht="19.899999999999999" customHeight="1" x14ac:dyDescent="0.25">
      <c r="A52" s="68"/>
      <c r="B52" s="134">
        <v>2.6299999999999901</v>
      </c>
      <c r="C52" s="29" t="s">
        <v>344</v>
      </c>
      <c r="D52" s="30" t="s">
        <v>156</v>
      </c>
      <c r="E52" s="31" t="s">
        <v>186</v>
      </c>
      <c r="F52" s="32">
        <v>10</v>
      </c>
      <c r="G52" s="33" t="s">
        <v>343</v>
      </c>
      <c r="H52" s="24"/>
      <c r="I52" s="11"/>
      <c r="J52" s="34"/>
      <c r="K52" s="23"/>
      <c r="L52" s="21"/>
      <c r="M52" s="22">
        <f t="shared" si="0"/>
        <v>0</v>
      </c>
    </row>
    <row r="53" spans="1:13" s="4" customFormat="1" ht="19.899999999999999" customHeight="1" x14ac:dyDescent="0.25">
      <c r="A53" s="68"/>
      <c r="B53" s="133">
        <v>2.6399999999999899</v>
      </c>
      <c r="C53" s="26" t="s">
        <v>114</v>
      </c>
      <c r="D53" s="13" t="s">
        <v>157</v>
      </c>
      <c r="E53" s="10" t="s">
        <v>186</v>
      </c>
      <c r="F53" s="15">
        <v>10</v>
      </c>
      <c r="G53" s="24"/>
      <c r="H53" s="24"/>
      <c r="I53" s="11"/>
      <c r="J53" s="34"/>
      <c r="K53" s="23"/>
      <c r="L53" s="21"/>
      <c r="M53" s="22">
        <f t="shared" si="0"/>
        <v>0</v>
      </c>
    </row>
    <row r="54" spans="1:13" s="4" customFormat="1" ht="19.899999999999999" customHeight="1" x14ac:dyDescent="0.25">
      <c r="A54" s="68"/>
      <c r="B54" s="134">
        <v>2.6499999999999901</v>
      </c>
      <c r="C54" s="29" t="s">
        <v>115</v>
      </c>
      <c r="D54" s="30" t="s">
        <v>158</v>
      </c>
      <c r="E54" s="31" t="s">
        <v>186</v>
      </c>
      <c r="F54" s="32">
        <v>10</v>
      </c>
      <c r="G54" s="33" t="s">
        <v>343</v>
      </c>
      <c r="H54" s="24"/>
      <c r="I54" s="11"/>
      <c r="J54" s="34"/>
      <c r="K54" s="23"/>
      <c r="L54" s="21"/>
      <c r="M54" s="22">
        <f t="shared" si="0"/>
        <v>0</v>
      </c>
    </row>
    <row r="55" spans="1:13" s="4" customFormat="1" ht="19.899999999999999" customHeight="1" x14ac:dyDescent="0.25">
      <c r="A55" s="68"/>
      <c r="B55" s="133">
        <v>2.6599999999999899</v>
      </c>
      <c r="C55" s="26" t="s">
        <v>116</v>
      </c>
      <c r="D55" s="13" t="s">
        <v>159</v>
      </c>
      <c r="E55" s="10" t="s">
        <v>195</v>
      </c>
      <c r="F55" s="15">
        <v>60</v>
      </c>
      <c r="G55" s="24"/>
      <c r="H55" s="24"/>
      <c r="I55" s="11"/>
      <c r="J55" s="34"/>
      <c r="K55" s="23"/>
      <c r="L55" s="21"/>
      <c r="M55" s="22">
        <f t="shared" si="0"/>
        <v>0</v>
      </c>
    </row>
    <row r="56" spans="1:13" s="4" customFormat="1" ht="19.899999999999999" customHeight="1" x14ac:dyDescent="0.25">
      <c r="A56" s="68"/>
      <c r="B56" s="133">
        <v>2.6699999999999902</v>
      </c>
      <c r="C56" s="26" t="s">
        <v>117</v>
      </c>
      <c r="D56" s="13" t="s">
        <v>141</v>
      </c>
      <c r="E56" s="10" t="s">
        <v>210</v>
      </c>
      <c r="F56" s="15">
        <v>60</v>
      </c>
      <c r="G56" s="24"/>
      <c r="H56" s="24"/>
      <c r="I56" s="11"/>
      <c r="J56" s="34"/>
      <c r="K56" s="23"/>
      <c r="L56" s="21"/>
      <c r="M56" s="22">
        <f t="shared" si="0"/>
        <v>0</v>
      </c>
    </row>
    <row r="57" spans="1:13" s="4" customFormat="1" ht="19.899999999999999" customHeight="1" x14ac:dyDescent="0.25">
      <c r="A57" s="68"/>
      <c r="B57" s="133">
        <v>2.6799999999999899</v>
      </c>
      <c r="C57" s="26" t="s">
        <v>118</v>
      </c>
      <c r="D57" s="13" t="s">
        <v>140</v>
      </c>
      <c r="E57" s="10" t="s">
        <v>210</v>
      </c>
      <c r="F57" s="15">
        <v>60</v>
      </c>
      <c r="G57" s="24"/>
      <c r="H57" s="24"/>
      <c r="I57" s="11"/>
      <c r="J57" s="34"/>
      <c r="K57" s="23"/>
      <c r="L57" s="21"/>
      <c r="M57" s="22">
        <f t="shared" si="0"/>
        <v>0</v>
      </c>
    </row>
    <row r="58" spans="1:13" s="4" customFormat="1" ht="19.899999999999999" customHeight="1" x14ac:dyDescent="0.25">
      <c r="A58" s="68"/>
      <c r="B58" s="133">
        <v>2.6899999999999902</v>
      </c>
      <c r="C58" s="26" t="s">
        <v>119</v>
      </c>
      <c r="D58" s="13" t="s">
        <v>139</v>
      </c>
      <c r="E58" s="10" t="s">
        <v>210</v>
      </c>
      <c r="F58" s="15">
        <v>60</v>
      </c>
      <c r="G58" s="24"/>
      <c r="H58" s="24"/>
      <c r="I58" s="11"/>
      <c r="J58" s="34"/>
      <c r="K58" s="23"/>
      <c r="L58" s="21"/>
      <c r="M58" s="22">
        <f t="shared" si="0"/>
        <v>0</v>
      </c>
    </row>
    <row r="59" spans="1:13" s="4" customFormat="1" ht="25.05" customHeight="1" x14ac:dyDescent="0.25">
      <c r="A59" s="68"/>
      <c r="B59" s="133">
        <v>2.69999999999999</v>
      </c>
      <c r="C59" s="26" t="s">
        <v>120</v>
      </c>
      <c r="D59" s="13" t="s">
        <v>160</v>
      </c>
      <c r="E59" s="10" t="s">
        <v>210</v>
      </c>
      <c r="F59" s="15">
        <v>60</v>
      </c>
      <c r="G59" s="24"/>
      <c r="H59" s="24"/>
      <c r="I59" s="11"/>
      <c r="J59" s="34"/>
      <c r="K59" s="23"/>
      <c r="L59" s="21"/>
      <c r="M59" s="22">
        <f t="shared" si="0"/>
        <v>0</v>
      </c>
    </row>
    <row r="60" spans="1:13" s="4" customFormat="1" ht="25.05" customHeight="1" x14ac:dyDescent="0.25">
      <c r="A60" s="68"/>
      <c r="B60" s="133">
        <v>2.7099999999999902</v>
      </c>
      <c r="C60" s="26" t="s">
        <v>181</v>
      </c>
      <c r="D60" s="13" t="s">
        <v>161</v>
      </c>
      <c r="E60" s="10" t="s">
        <v>128</v>
      </c>
      <c r="F60" s="15">
        <v>10</v>
      </c>
      <c r="G60" s="24"/>
      <c r="H60" s="24"/>
      <c r="I60" s="11"/>
      <c r="J60" s="34"/>
      <c r="K60" s="23"/>
      <c r="L60" s="21"/>
      <c r="M60" s="22">
        <f t="shared" si="0"/>
        <v>0</v>
      </c>
    </row>
    <row r="61" spans="1:13" s="4" customFormat="1" ht="25.05" customHeight="1" x14ac:dyDescent="0.25">
      <c r="A61" s="68"/>
      <c r="B61" s="133">
        <v>2.71999999999999</v>
      </c>
      <c r="C61" s="26" t="s">
        <v>182</v>
      </c>
      <c r="D61" s="13" t="s">
        <v>162</v>
      </c>
      <c r="E61" s="10" t="s">
        <v>128</v>
      </c>
      <c r="F61" s="15">
        <v>10</v>
      </c>
      <c r="G61" s="24"/>
      <c r="H61" s="24"/>
      <c r="I61" s="11"/>
      <c r="J61" s="34"/>
      <c r="K61" s="23"/>
      <c r="L61" s="21"/>
      <c r="M61" s="22">
        <f t="shared" si="0"/>
        <v>0</v>
      </c>
    </row>
    <row r="62" spans="1:13" s="4" customFormat="1" ht="25.05" customHeight="1" x14ac:dyDescent="0.25">
      <c r="A62" s="68"/>
      <c r="B62" s="133">
        <v>2.7299999999999902</v>
      </c>
      <c r="C62" s="26" t="s">
        <v>183</v>
      </c>
      <c r="D62" s="13" t="s">
        <v>163</v>
      </c>
      <c r="E62" s="10" t="s">
        <v>128</v>
      </c>
      <c r="F62" s="15">
        <v>20</v>
      </c>
      <c r="G62" s="24"/>
      <c r="H62" s="24"/>
      <c r="I62" s="11"/>
      <c r="J62" s="34"/>
      <c r="K62" s="23"/>
      <c r="L62" s="21"/>
      <c r="M62" s="22">
        <f t="shared" si="0"/>
        <v>0</v>
      </c>
    </row>
    <row r="63" spans="1:13" s="4" customFormat="1" ht="25.05" customHeight="1" x14ac:dyDescent="0.25">
      <c r="A63" s="68"/>
      <c r="B63" s="133">
        <v>2.73999999999999</v>
      </c>
      <c r="C63" s="26" t="s">
        <v>184</v>
      </c>
      <c r="D63" s="13" t="s">
        <v>164</v>
      </c>
      <c r="E63" s="10" t="s">
        <v>128</v>
      </c>
      <c r="F63" s="15">
        <v>10</v>
      </c>
      <c r="G63" s="24"/>
      <c r="H63" s="24"/>
      <c r="I63" s="11"/>
      <c r="J63" s="34"/>
      <c r="K63" s="23"/>
      <c r="L63" s="21"/>
      <c r="M63" s="22">
        <f t="shared" si="0"/>
        <v>0</v>
      </c>
    </row>
    <row r="64" spans="1:13" s="4" customFormat="1" ht="25.05" customHeight="1" x14ac:dyDescent="0.25">
      <c r="A64" s="68"/>
      <c r="B64" s="133">
        <v>2.7499999999999898</v>
      </c>
      <c r="C64" s="26" t="s">
        <v>121</v>
      </c>
      <c r="D64" s="13" t="s">
        <v>165</v>
      </c>
      <c r="E64" s="10" t="s">
        <v>210</v>
      </c>
      <c r="F64" s="15">
        <v>20</v>
      </c>
      <c r="G64" s="24"/>
      <c r="H64" s="24"/>
      <c r="I64" s="11"/>
      <c r="J64" s="34"/>
      <c r="K64" s="23"/>
      <c r="L64" s="21"/>
      <c r="M64" s="22">
        <f t="shared" si="0"/>
        <v>0</v>
      </c>
    </row>
    <row r="65" spans="1:13" s="4" customFormat="1" ht="25.05" customHeight="1" x14ac:dyDescent="0.25">
      <c r="A65" s="68"/>
      <c r="B65" s="133">
        <v>2.75999999999999</v>
      </c>
      <c r="C65" s="26" t="s">
        <v>185</v>
      </c>
      <c r="D65" s="13" t="s">
        <v>166</v>
      </c>
      <c r="E65" s="10" t="s">
        <v>129</v>
      </c>
      <c r="F65" s="15">
        <v>10</v>
      </c>
      <c r="G65" s="24"/>
      <c r="H65" s="24"/>
      <c r="I65" s="11"/>
      <c r="J65" s="34"/>
      <c r="K65" s="23"/>
      <c r="L65" s="21"/>
      <c r="M65" s="22">
        <f t="shared" si="0"/>
        <v>0</v>
      </c>
    </row>
    <row r="66" spans="1:13" s="4" customFormat="1" ht="25.05" customHeight="1" x14ac:dyDescent="0.25">
      <c r="A66" s="68"/>
      <c r="B66" s="133">
        <v>2.7699999999999898</v>
      </c>
      <c r="C66" s="26" t="s">
        <v>122</v>
      </c>
      <c r="D66" s="13" t="s">
        <v>167</v>
      </c>
      <c r="E66" s="10" t="s">
        <v>210</v>
      </c>
      <c r="F66" s="15">
        <v>10</v>
      </c>
      <c r="G66" s="24"/>
      <c r="H66" s="24"/>
      <c r="I66" s="11"/>
      <c r="J66" s="34"/>
      <c r="K66" s="23"/>
      <c r="L66" s="21"/>
      <c r="M66" s="22">
        <f t="shared" si="0"/>
        <v>0</v>
      </c>
    </row>
    <row r="67" spans="1:13" s="4" customFormat="1" ht="25.05" customHeight="1" x14ac:dyDescent="0.25">
      <c r="A67" s="68"/>
      <c r="B67" s="133">
        <v>2.77999999999999</v>
      </c>
      <c r="C67" s="26" t="s">
        <v>123</v>
      </c>
      <c r="D67" s="13" t="s">
        <v>168</v>
      </c>
      <c r="E67" s="10" t="s">
        <v>210</v>
      </c>
      <c r="F67" s="15">
        <v>10</v>
      </c>
      <c r="G67" s="24"/>
      <c r="H67" s="24"/>
      <c r="I67" s="11"/>
      <c r="J67" s="34"/>
      <c r="K67" s="23"/>
      <c r="L67" s="21"/>
      <c r="M67" s="22">
        <f t="shared" si="0"/>
        <v>0</v>
      </c>
    </row>
    <row r="68" spans="1:13" s="4" customFormat="1" ht="25.05" customHeight="1" x14ac:dyDescent="0.25">
      <c r="A68" s="68"/>
      <c r="B68" s="133">
        <v>2.7899999999999898</v>
      </c>
      <c r="C68" s="26" t="s">
        <v>124</v>
      </c>
      <c r="D68" s="13"/>
      <c r="E68" s="10" t="s">
        <v>210</v>
      </c>
      <c r="F68" s="15">
        <v>10</v>
      </c>
      <c r="G68" s="24"/>
      <c r="H68" s="24"/>
      <c r="I68" s="11"/>
      <c r="J68" s="34"/>
      <c r="K68" s="23"/>
      <c r="L68" s="21"/>
      <c r="M68" s="22">
        <f t="shared" si="0"/>
        <v>0</v>
      </c>
    </row>
    <row r="69" spans="1:13" s="4" customFormat="1" ht="25.05" customHeight="1" x14ac:dyDescent="0.25">
      <c r="A69" s="68"/>
      <c r="B69" s="133">
        <v>2.7999999999999901</v>
      </c>
      <c r="C69" s="26" t="s">
        <v>125</v>
      </c>
      <c r="D69" s="13" t="s">
        <v>169</v>
      </c>
      <c r="E69" s="10" t="s">
        <v>210</v>
      </c>
      <c r="F69" s="15">
        <v>10</v>
      </c>
      <c r="G69" s="24"/>
      <c r="H69" s="24"/>
      <c r="I69" s="11"/>
      <c r="J69" s="34"/>
      <c r="K69" s="23"/>
      <c r="L69" s="21"/>
      <c r="M69" s="22">
        <f t="shared" si="0"/>
        <v>0</v>
      </c>
    </row>
    <row r="70" spans="1:13" s="4" customFormat="1" ht="25.05" customHeight="1" x14ac:dyDescent="0.25">
      <c r="A70" s="68"/>
      <c r="B70" s="133">
        <v>2.8099999999999898</v>
      </c>
      <c r="C70" s="26" t="s">
        <v>126</v>
      </c>
      <c r="D70" s="13" t="s">
        <v>170</v>
      </c>
      <c r="E70" s="10" t="s">
        <v>211</v>
      </c>
      <c r="F70" s="15">
        <v>45</v>
      </c>
      <c r="G70" s="24"/>
      <c r="H70" s="24"/>
      <c r="I70" s="11"/>
      <c r="J70" s="34"/>
      <c r="K70" s="23"/>
      <c r="L70" s="21"/>
      <c r="M70" s="22">
        <f t="shared" si="0"/>
        <v>0</v>
      </c>
    </row>
    <row r="71" spans="1:13" s="4" customFormat="1" ht="19.899999999999999" customHeight="1" x14ac:dyDescent="0.25">
      <c r="A71" s="68"/>
      <c r="B71" s="133">
        <v>2.8199999999999901</v>
      </c>
      <c r="C71" s="26" t="s">
        <v>127</v>
      </c>
      <c r="D71" s="13" t="s">
        <v>157</v>
      </c>
      <c r="E71" s="10" t="s">
        <v>205</v>
      </c>
      <c r="F71" s="15">
        <v>150</v>
      </c>
      <c r="G71" s="24"/>
      <c r="H71" s="24"/>
      <c r="I71" s="11"/>
      <c r="J71" s="34"/>
      <c r="K71" s="23"/>
      <c r="L71" s="21"/>
      <c r="M71" s="22">
        <f t="shared" si="0"/>
        <v>0</v>
      </c>
    </row>
    <row r="72" spans="1:13" s="4" customFormat="1" ht="29.45" customHeight="1" x14ac:dyDescent="0.25">
      <c r="A72" s="68"/>
      <c r="B72" s="135"/>
      <c r="C72" s="7"/>
      <c r="D72" s="8"/>
      <c r="E72" s="8"/>
      <c r="F72" s="27" t="s">
        <v>12</v>
      </c>
      <c r="G72" s="94" t="s">
        <v>17</v>
      </c>
      <c r="H72" s="95"/>
      <c r="I72" s="95"/>
      <c r="J72" s="96"/>
      <c r="K72" s="103" t="s">
        <v>46</v>
      </c>
      <c r="L72" s="104"/>
      <c r="M72" s="19" t="s">
        <v>12</v>
      </c>
    </row>
    <row r="73" spans="1:13" s="4" customFormat="1" ht="19.899999999999999" customHeight="1" x14ac:dyDescent="0.25">
      <c r="A73" s="68"/>
      <c r="B73" s="135"/>
      <c r="C73" s="7"/>
      <c r="D73" s="8"/>
      <c r="E73" s="8"/>
      <c r="F73" s="14"/>
      <c r="G73" s="94"/>
      <c r="H73" s="95"/>
      <c r="I73" s="95"/>
      <c r="J73" s="96"/>
      <c r="K73" s="103" t="s">
        <v>47</v>
      </c>
      <c r="L73" s="104"/>
      <c r="M73" s="19">
        <f>SUM(M22:M72)</f>
        <v>0</v>
      </c>
    </row>
    <row r="74" spans="1:13" s="4" customFormat="1" ht="19.899999999999999" customHeight="1" x14ac:dyDescent="0.25">
      <c r="A74" s="68"/>
      <c r="B74" s="135"/>
      <c r="C74" s="7"/>
      <c r="D74" s="8"/>
      <c r="E74" s="8"/>
      <c r="F74" s="14"/>
      <c r="G74" s="94"/>
      <c r="H74" s="95"/>
      <c r="I74" s="95"/>
      <c r="J74" s="96"/>
      <c r="K74" s="103" t="s">
        <v>18</v>
      </c>
      <c r="L74" s="104"/>
      <c r="M74" s="19"/>
    </row>
    <row r="75" spans="1:13" s="4" customFormat="1" ht="19.899999999999999" customHeight="1" x14ac:dyDescent="0.25">
      <c r="A75" s="68"/>
      <c r="B75" s="135"/>
      <c r="C75" s="7" t="s">
        <v>12</v>
      </c>
      <c r="D75" s="8"/>
      <c r="E75" s="8"/>
      <c r="F75" s="14"/>
      <c r="G75" s="94"/>
      <c r="H75" s="95"/>
      <c r="I75" s="95"/>
      <c r="J75" s="96"/>
      <c r="K75" s="103" t="s">
        <v>11</v>
      </c>
      <c r="L75" s="104" t="s">
        <v>11</v>
      </c>
      <c r="M75" s="20">
        <f>M73+M74</f>
        <v>0</v>
      </c>
    </row>
    <row r="76" spans="1:13" s="4" customFormat="1" ht="19.899999999999999" customHeight="1" x14ac:dyDescent="0.25">
      <c r="A76" s="68"/>
      <c r="B76" s="135"/>
      <c r="C76" s="7"/>
      <c r="D76" s="8"/>
      <c r="E76" s="8"/>
      <c r="F76" s="14"/>
      <c r="G76" s="97" t="s">
        <v>48</v>
      </c>
      <c r="H76" s="98"/>
      <c r="I76" s="98"/>
      <c r="J76" s="99"/>
      <c r="K76" s="35"/>
      <c r="L76" s="36"/>
      <c r="M76" s="37"/>
    </row>
    <row r="77" spans="1:13" s="4" customFormat="1" ht="25.2" customHeight="1" thickBot="1" x14ac:dyDescent="0.3">
      <c r="A77" s="68"/>
      <c r="B77" s="136"/>
      <c r="C77" s="16"/>
      <c r="D77" s="17"/>
      <c r="E77" s="17"/>
      <c r="F77" s="18"/>
      <c r="G77" s="131" t="s">
        <v>49</v>
      </c>
      <c r="H77" s="131"/>
      <c r="I77" s="131"/>
      <c r="J77" s="131"/>
      <c r="K77" s="38"/>
      <c r="L77" s="39"/>
      <c r="M77" s="40"/>
    </row>
    <row r="78" spans="1:13" s="50" customFormat="1" ht="23.95" customHeight="1" x14ac:dyDescent="0.25">
      <c r="C78" s="46"/>
      <c r="E78" s="75"/>
      <c r="F78" s="105"/>
      <c r="G78" s="106"/>
      <c r="J78" s="76"/>
      <c r="L78" s="107"/>
      <c r="M78" s="108"/>
    </row>
    <row r="79" spans="1:13" s="50" customFormat="1" ht="23.95" customHeight="1" thickBot="1" x14ac:dyDescent="0.3">
      <c r="C79" s="46"/>
      <c r="E79" s="75"/>
      <c r="F79" s="105"/>
      <c r="G79" s="46"/>
      <c r="J79" s="76"/>
      <c r="L79" s="107"/>
      <c r="M79" s="108"/>
    </row>
    <row r="80" spans="1:13" s="41" customFormat="1" ht="24.9" customHeight="1" x14ac:dyDescent="0.3">
      <c r="C80" s="109" t="s">
        <v>14</v>
      </c>
      <c r="D80" s="110"/>
      <c r="E80" s="111"/>
      <c r="F80" s="113"/>
      <c r="G80" s="114"/>
      <c r="H80" s="115"/>
    </row>
    <row r="81" spans="3:13" s="41" customFormat="1" ht="24.9" customHeight="1" x14ac:dyDescent="0.3">
      <c r="C81" s="116" t="s">
        <v>15</v>
      </c>
      <c r="D81" s="117"/>
      <c r="E81" s="118"/>
      <c r="F81" s="120"/>
      <c r="G81" s="121"/>
      <c r="H81" s="122"/>
    </row>
    <row r="82" spans="3:13" s="41" customFormat="1" ht="24.9" customHeight="1" thickBot="1" x14ac:dyDescent="0.35">
      <c r="C82" s="123" t="s">
        <v>16</v>
      </c>
      <c r="D82" s="124"/>
      <c r="E82" s="125"/>
      <c r="F82" s="127"/>
      <c r="G82" s="128"/>
      <c r="H82" s="129"/>
    </row>
    <row r="83" spans="3:13" s="50" customFormat="1" ht="23.95" customHeight="1" x14ac:dyDescent="0.25">
      <c r="C83" s="46"/>
      <c r="E83" s="75"/>
      <c r="F83" s="105"/>
      <c r="G83" s="46"/>
      <c r="J83" s="76"/>
      <c r="L83" s="107"/>
      <c r="M83" s="108"/>
    </row>
    <row r="84" spans="3:13" s="50" customFormat="1" x14ac:dyDescent="0.25">
      <c r="C84" s="46"/>
      <c r="E84" s="75"/>
      <c r="F84" s="75"/>
      <c r="G84" s="46"/>
      <c r="J84" s="76"/>
      <c r="L84" s="77"/>
      <c r="M84" s="77"/>
    </row>
    <row r="85" spans="3:13" s="50" customFormat="1" x14ac:dyDescent="0.25">
      <c r="C85" s="46"/>
      <c r="E85" s="75"/>
      <c r="F85" s="75"/>
      <c r="G85" s="46"/>
      <c r="J85" s="76"/>
      <c r="L85" s="77"/>
      <c r="M85" s="77"/>
    </row>
    <row r="86" spans="3:13" s="50" customFormat="1" x14ac:dyDescent="0.25">
      <c r="C86" s="46"/>
      <c r="E86" s="75"/>
      <c r="F86" s="75"/>
      <c r="G86" s="46"/>
      <c r="J86" s="76"/>
      <c r="L86" s="77"/>
      <c r="M86" s="77"/>
    </row>
    <row r="87" spans="3:13" s="50" customFormat="1" x14ac:dyDescent="0.25">
      <c r="C87" s="46"/>
      <c r="E87" s="75"/>
      <c r="F87" s="75"/>
      <c r="G87" s="46"/>
      <c r="J87" s="76"/>
      <c r="L87" s="77"/>
      <c r="M87" s="77"/>
    </row>
  </sheetData>
  <sheetProtection algorithmName="SHA-512" hashValue="T1VLupoQMphKL7Qbul7kcRUSvHv20yqiODXGLgS7B82mmmPLtPJ5l2imwjArx8SWibk1gaGIPa66rx5cVP2eHw==" saltValue="jYP5hNm20xtC45pXGJamDQ==" spinCount="100000" sheet="1" objects="1" scenarios="1" formatCells="0" formatColumns="0" formatRows="0"/>
  <mergeCells count="23">
    <mergeCell ref="B6:N6"/>
    <mergeCell ref="C18:G18"/>
    <mergeCell ref="B20:B21"/>
    <mergeCell ref="G72:J72"/>
    <mergeCell ref="K72:L72"/>
    <mergeCell ref="C17:G17"/>
    <mergeCell ref="B13:G13"/>
    <mergeCell ref="C14:G14"/>
    <mergeCell ref="C15:G15"/>
    <mergeCell ref="C16:G16"/>
    <mergeCell ref="G73:J73"/>
    <mergeCell ref="K73:L73"/>
    <mergeCell ref="G74:J74"/>
    <mergeCell ref="K74:L74"/>
    <mergeCell ref="G75:J75"/>
    <mergeCell ref="K75:L75"/>
    <mergeCell ref="F81:H81"/>
    <mergeCell ref="F82:H82"/>
    <mergeCell ref="G76:J76"/>
    <mergeCell ref="K76:M76"/>
    <mergeCell ref="G77:J77"/>
    <mergeCell ref="K77:M77"/>
    <mergeCell ref="F80:H80"/>
  </mergeCells>
  <pageMargins left="0.11811023622047245" right="0.11811023622047245" top="0.55118110236220474" bottom="0.35433070866141736" header="0.31496062992125984" footer="0.31496062992125984"/>
  <pageSetup paperSize="9" scale="6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52"/>
  <sheetViews>
    <sheetView zoomScale="98" zoomScaleNormal="98" workbookViewId="0">
      <selection activeCell="H21" sqref="H21"/>
    </sheetView>
  </sheetViews>
  <sheetFormatPr defaultColWidth="9.109375" defaultRowHeight="14.4" x14ac:dyDescent="0.25"/>
  <cols>
    <col min="1" max="1" width="4.21875" style="1" customWidth="1"/>
    <col min="2" max="2" width="4.6640625" style="1" customWidth="1"/>
    <col min="3" max="3" width="21.6640625" style="3" customWidth="1"/>
    <col min="4" max="4" width="24.5546875" style="1" customWidth="1"/>
    <col min="5" max="5" width="17.5546875" style="2" bestFit="1" customWidth="1"/>
    <col min="6" max="6" width="10.77734375" style="2" customWidth="1"/>
    <col min="7" max="7" width="22" style="3" customWidth="1"/>
    <col min="8" max="8" width="10.6640625" style="1" customWidth="1"/>
    <col min="9" max="9" width="10.88671875" style="1" customWidth="1"/>
    <col min="10" max="10" width="15.44140625" style="6" bestFit="1" customWidth="1"/>
    <col min="11" max="11" width="10.6640625" style="1" customWidth="1"/>
    <col min="12" max="12" width="9.5546875" style="5" customWidth="1"/>
    <col min="13" max="13" width="19.21875" style="5" customWidth="1"/>
    <col min="14" max="16384" width="9.109375" style="1"/>
  </cols>
  <sheetData>
    <row r="1" spans="2:14" s="41" customFormat="1" ht="15.05" x14ac:dyDescent="0.3">
      <c r="C1" s="42"/>
      <c r="D1" s="42"/>
      <c r="E1" s="42"/>
      <c r="F1" s="42"/>
      <c r="G1" s="42"/>
      <c r="H1" s="42"/>
    </row>
    <row r="2" spans="2:14" s="41" customFormat="1" ht="15.05" x14ac:dyDescent="0.3">
      <c r="D2" s="42"/>
      <c r="E2" s="42"/>
      <c r="F2" s="42"/>
      <c r="G2" s="42"/>
      <c r="H2" s="42"/>
    </row>
    <row r="3" spans="2:14" s="41" customFormat="1" ht="15.05" x14ac:dyDescent="0.3">
      <c r="C3" s="42"/>
      <c r="F3" s="42"/>
      <c r="G3" s="42"/>
      <c r="H3" s="42"/>
    </row>
    <row r="4" spans="2:14" s="41" customFormat="1" ht="15.05" x14ac:dyDescent="0.3">
      <c r="C4" s="42"/>
      <c r="D4" s="42"/>
      <c r="E4" s="42"/>
      <c r="F4" s="42"/>
      <c r="G4" s="42"/>
      <c r="H4" s="42"/>
    </row>
    <row r="5" spans="2:14" s="41" customFormat="1" ht="15.05" x14ac:dyDescent="0.3">
      <c r="C5" s="43"/>
      <c r="D5" s="42"/>
      <c r="E5" s="42"/>
      <c r="F5" s="42"/>
      <c r="G5" s="42"/>
      <c r="H5" s="42"/>
    </row>
    <row r="6" spans="2:14" s="41" customFormat="1" ht="15.05" x14ac:dyDescent="0.3">
      <c r="B6" s="44" t="s">
        <v>220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2:14" s="41" customFormat="1" ht="15.05" x14ac:dyDescent="0.3">
      <c r="B7" s="45"/>
      <c r="C7" s="46"/>
      <c r="D7" s="45"/>
      <c r="E7" s="47"/>
      <c r="F7" s="47"/>
      <c r="G7" s="47"/>
      <c r="H7" s="47"/>
    </row>
    <row r="8" spans="2:14" s="41" customFormat="1" ht="15.05" x14ac:dyDescent="0.3">
      <c r="B8" s="42"/>
      <c r="C8" s="46"/>
      <c r="D8" s="48"/>
      <c r="E8" s="47"/>
      <c r="F8" s="47"/>
      <c r="G8" s="49" t="s">
        <v>12</v>
      </c>
      <c r="H8" s="47"/>
      <c r="I8" s="49"/>
      <c r="J8" s="49" t="s">
        <v>71</v>
      </c>
      <c r="K8" s="50"/>
    </row>
    <row r="9" spans="2:14" s="41" customFormat="1" ht="15.05" x14ac:dyDescent="0.3">
      <c r="B9" s="42"/>
      <c r="C9" s="46"/>
      <c r="D9" s="48"/>
      <c r="E9" s="47"/>
      <c r="F9" s="47"/>
      <c r="G9" s="49"/>
      <c r="H9" s="47"/>
      <c r="K9" s="50"/>
    </row>
    <row r="10" spans="2:14" s="41" customFormat="1" ht="15.05" x14ac:dyDescent="0.3">
      <c r="B10" s="48" t="s">
        <v>212</v>
      </c>
      <c r="C10" s="46"/>
      <c r="D10" s="48"/>
      <c r="E10" s="47"/>
      <c r="F10" s="47"/>
      <c r="G10" s="47"/>
      <c r="H10" s="47"/>
      <c r="K10" s="50"/>
    </row>
    <row r="11" spans="2:14" s="41" customFormat="1" ht="15.05" x14ac:dyDescent="0.3">
      <c r="B11" s="48" t="s">
        <v>13</v>
      </c>
      <c r="C11" s="46"/>
      <c r="D11" s="48"/>
      <c r="E11" s="51"/>
      <c r="F11" s="51"/>
      <c r="G11" s="46"/>
      <c r="H11" s="51"/>
      <c r="I11" s="51"/>
      <c r="J11" s="51" t="s">
        <v>59</v>
      </c>
      <c r="K11" s="50"/>
    </row>
    <row r="12" spans="2:14" s="41" customFormat="1" ht="15.65" thickBot="1" x14ac:dyDescent="0.35">
      <c r="B12" s="48"/>
      <c r="C12" s="46"/>
      <c r="D12" s="48"/>
      <c r="E12" s="51"/>
      <c r="F12" s="51"/>
      <c r="G12" s="46"/>
      <c r="H12" s="51"/>
      <c r="I12" s="51"/>
      <c r="K12" s="51"/>
    </row>
    <row r="13" spans="2:14" s="41" customFormat="1" ht="15.65" thickBot="1" x14ac:dyDescent="0.35">
      <c r="B13" s="52" t="s">
        <v>72</v>
      </c>
      <c r="C13" s="53"/>
      <c r="D13" s="53"/>
      <c r="E13" s="53"/>
      <c r="F13" s="53"/>
      <c r="G13" s="54"/>
      <c r="H13" s="50"/>
      <c r="I13" s="51"/>
      <c r="K13" s="51"/>
    </row>
    <row r="14" spans="2:14" s="41" customFormat="1" ht="14.4" customHeight="1" x14ac:dyDescent="0.3">
      <c r="B14" s="55" t="s">
        <v>336</v>
      </c>
      <c r="C14" s="56" t="s">
        <v>215</v>
      </c>
      <c r="D14" s="57"/>
      <c r="E14" s="57"/>
      <c r="F14" s="57"/>
      <c r="G14" s="58"/>
      <c r="H14" s="50"/>
      <c r="I14" s="51"/>
      <c r="K14" s="51"/>
    </row>
    <row r="15" spans="2:14" s="41" customFormat="1" ht="14.4" customHeight="1" x14ac:dyDescent="0.3">
      <c r="B15" s="55" t="s">
        <v>214</v>
      </c>
      <c r="C15" s="59" t="s">
        <v>337</v>
      </c>
      <c r="D15" s="60"/>
      <c r="E15" s="60"/>
      <c r="F15" s="60"/>
      <c r="G15" s="61"/>
      <c r="H15" s="50"/>
      <c r="I15" s="51"/>
      <c r="K15" s="51"/>
    </row>
    <row r="16" spans="2:14" s="41" customFormat="1" ht="14.4" customHeight="1" x14ac:dyDescent="0.3">
      <c r="B16" s="62" t="s">
        <v>81</v>
      </c>
      <c r="C16" s="59" t="s">
        <v>45</v>
      </c>
      <c r="D16" s="60"/>
      <c r="E16" s="60"/>
      <c r="F16" s="60"/>
      <c r="G16" s="61"/>
      <c r="H16" s="50"/>
      <c r="I16" s="51"/>
      <c r="K16" s="51"/>
    </row>
    <row r="17" spans="1:20" s="41" customFormat="1" ht="14.4" customHeight="1" x14ac:dyDescent="0.3">
      <c r="B17" s="63"/>
      <c r="C17" s="59" t="s">
        <v>52</v>
      </c>
      <c r="D17" s="60"/>
      <c r="E17" s="60"/>
      <c r="F17" s="60"/>
      <c r="G17" s="61"/>
      <c r="H17" s="50"/>
      <c r="I17" s="51"/>
      <c r="K17" s="51"/>
    </row>
    <row r="18" spans="1:20" s="41" customFormat="1" ht="15.05" customHeight="1" thickBot="1" x14ac:dyDescent="0.35">
      <c r="B18" s="64"/>
      <c r="C18" s="65" t="s">
        <v>73</v>
      </c>
      <c r="D18" s="66"/>
      <c r="E18" s="66"/>
      <c r="F18" s="66"/>
      <c r="G18" s="67"/>
      <c r="H18" s="50"/>
      <c r="I18" s="51"/>
      <c r="K18" s="51"/>
    </row>
    <row r="19" spans="1:20" s="50" customFormat="1" ht="9.1" customHeight="1" thickBot="1" x14ac:dyDescent="0.55000000000000004">
      <c r="B19" s="68"/>
      <c r="C19" s="69"/>
      <c r="D19" s="69"/>
      <c r="E19" s="70"/>
      <c r="F19" s="70"/>
      <c r="G19" s="70"/>
      <c r="H19" s="68"/>
      <c r="I19" s="71"/>
      <c r="J19" s="71"/>
      <c r="K19" s="72"/>
      <c r="L19" s="72"/>
      <c r="M19" s="72"/>
      <c r="N19" s="73"/>
      <c r="O19" s="74"/>
      <c r="P19" s="74"/>
      <c r="Q19" s="73"/>
      <c r="R19" s="73"/>
      <c r="S19" s="73"/>
      <c r="T19" s="73"/>
    </row>
    <row r="20" spans="1:20" s="84" customFormat="1" ht="20.2" customHeight="1" x14ac:dyDescent="0.3">
      <c r="B20" s="78" t="s">
        <v>6</v>
      </c>
      <c r="C20" s="79" t="s">
        <v>0</v>
      </c>
      <c r="D20" s="79" t="s">
        <v>1</v>
      </c>
      <c r="E20" s="79" t="s">
        <v>2</v>
      </c>
      <c r="F20" s="79" t="s">
        <v>3</v>
      </c>
      <c r="G20" s="79">
        <v>5</v>
      </c>
      <c r="H20" s="79" t="s">
        <v>5</v>
      </c>
      <c r="I20" s="79" t="s">
        <v>7</v>
      </c>
      <c r="J20" s="79" t="s">
        <v>8</v>
      </c>
      <c r="K20" s="79" t="s">
        <v>9</v>
      </c>
      <c r="L20" s="79" t="s">
        <v>10</v>
      </c>
      <c r="M20" s="132">
        <v>11</v>
      </c>
    </row>
    <row r="21" spans="1:20" s="84" customFormat="1" ht="94.55" customHeight="1" x14ac:dyDescent="0.25">
      <c r="B21" s="85"/>
      <c r="C21" s="86" t="s">
        <v>40</v>
      </c>
      <c r="D21" s="87" t="s">
        <v>213</v>
      </c>
      <c r="E21" s="87" t="s">
        <v>189</v>
      </c>
      <c r="F21" s="87" t="s">
        <v>51</v>
      </c>
      <c r="G21" s="86" t="s">
        <v>53</v>
      </c>
      <c r="H21" s="87" t="s">
        <v>41</v>
      </c>
      <c r="I21" s="88" t="s">
        <v>56</v>
      </c>
      <c r="J21" s="87" t="s">
        <v>54</v>
      </c>
      <c r="K21" s="86" t="s">
        <v>58</v>
      </c>
      <c r="L21" s="87" t="s">
        <v>216</v>
      </c>
      <c r="M21" s="89" t="s">
        <v>19</v>
      </c>
      <c r="N21" s="90"/>
    </row>
    <row r="22" spans="1:20" s="4" customFormat="1" ht="19.899999999999999" customHeight="1" x14ac:dyDescent="0.25">
      <c r="A22" s="68"/>
      <c r="B22" s="133">
        <v>2.83</v>
      </c>
      <c r="C22" s="26" t="s">
        <v>171</v>
      </c>
      <c r="D22" s="13" t="s">
        <v>130</v>
      </c>
      <c r="E22" s="10" t="s">
        <v>186</v>
      </c>
      <c r="F22" s="15">
        <v>1848</v>
      </c>
      <c r="G22" s="24" t="s">
        <v>12</v>
      </c>
      <c r="H22" s="24"/>
      <c r="I22" s="11"/>
      <c r="J22" s="34"/>
      <c r="K22" s="23"/>
      <c r="L22" s="21"/>
      <c r="M22" s="22">
        <f>J22*L22</f>
        <v>0</v>
      </c>
      <c r="N22" s="68"/>
      <c r="O22" s="68"/>
      <c r="P22" s="68"/>
    </row>
    <row r="23" spans="1:20" s="4" customFormat="1" ht="19.899999999999999" customHeight="1" x14ac:dyDescent="0.25">
      <c r="A23" s="68"/>
      <c r="B23" s="133">
        <v>2.84</v>
      </c>
      <c r="C23" s="26" t="s">
        <v>172</v>
      </c>
      <c r="D23" s="13" t="s">
        <v>131</v>
      </c>
      <c r="E23" s="10" t="s">
        <v>187</v>
      </c>
      <c r="F23" s="15">
        <v>216</v>
      </c>
      <c r="G23" s="24"/>
      <c r="H23" s="24"/>
      <c r="I23" s="11"/>
      <c r="J23" s="34"/>
      <c r="K23" s="23"/>
      <c r="L23" s="21"/>
      <c r="M23" s="22">
        <f t="shared" ref="M23" si="0">J23*L23</f>
        <v>0</v>
      </c>
      <c r="N23" s="68"/>
      <c r="O23" s="68"/>
      <c r="P23" s="68"/>
    </row>
    <row r="24" spans="1:20" s="4" customFormat="1" ht="19.899999999999999" customHeight="1" x14ac:dyDescent="0.25">
      <c r="A24" s="68"/>
      <c r="B24" s="133">
        <v>2.85</v>
      </c>
      <c r="C24" s="26" t="s">
        <v>173</v>
      </c>
      <c r="D24" s="13" t="s">
        <v>132</v>
      </c>
      <c r="E24" s="10" t="s">
        <v>206</v>
      </c>
      <c r="F24" s="15">
        <v>21</v>
      </c>
      <c r="G24" s="24"/>
      <c r="H24" s="24"/>
      <c r="I24" s="11"/>
      <c r="J24" s="34"/>
      <c r="K24" s="23"/>
      <c r="L24" s="21"/>
      <c r="M24" s="22">
        <f t="shared" ref="M24:M25" si="1">J24*L24</f>
        <v>0</v>
      </c>
      <c r="N24" s="68"/>
      <c r="O24" s="68"/>
      <c r="P24" s="68"/>
    </row>
    <row r="25" spans="1:20" s="4" customFormat="1" ht="25.05" customHeight="1" x14ac:dyDescent="0.25">
      <c r="A25" s="68"/>
      <c r="B25" s="133">
        <v>2.86</v>
      </c>
      <c r="C25" s="26" t="s">
        <v>91</v>
      </c>
      <c r="D25" s="13" t="s">
        <v>133</v>
      </c>
      <c r="E25" s="10" t="s">
        <v>190</v>
      </c>
      <c r="F25" s="28">
        <v>414</v>
      </c>
      <c r="G25" s="24"/>
      <c r="H25" s="24"/>
      <c r="I25" s="11"/>
      <c r="J25" s="34"/>
      <c r="K25" s="23"/>
      <c r="L25" s="21"/>
      <c r="M25" s="22">
        <f t="shared" si="1"/>
        <v>0</v>
      </c>
      <c r="N25" s="68"/>
      <c r="O25" s="68"/>
      <c r="P25" s="68"/>
    </row>
    <row r="26" spans="1:20" s="4" customFormat="1" ht="25.05" customHeight="1" x14ac:dyDescent="0.25">
      <c r="A26" s="68"/>
      <c r="B26" s="133">
        <v>2.87</v>
      </c>
      <c r="C26" s="26" t="s">
        <v>92</v>
      </c>
      <c r="D26" s="13" t="s">
        <v>134</v>
      </c>
      <c r="E26" s="10" t="s">
        <v>191</v>
      </c>
      <c r="F26" s="15">
        <v>42</v>
      </c>
      <c r="G26" s="24"/>
      <c r="H26" s="24"/>
      <c r="I26" s="11"/>
      <c r="J26" s="34"/>
      <c r="K26" s="23"/>
      <c r="L26" s="21"/>
      <c r="M26" s="22">
        <f t="shared" ref="M26:M38" si="2">J26*L26</f>
        <v>0</v>
      </c>
      <c r="N26" s="68"/>
      <c r="O26" s="68"/>
      <c r="P26" s="68"/>
    </row>
    <row r="27" spans="1:20" s="4" customFormat="1" ht="19.899999999999999" customHeight="1" x14ac:dyDescent="0.25">
      <c r="A27" s="68"/>
      <c r="B27" s="133">
        <v>2.88</v>
      </c>
      <c r="C27" s="26" t="s">
        <v>174</v>
      </c>
      <c r="D27" s="13" t="s">
        <v>135</v>
      </c>
      <c r="E27" s="10" t="s">
        <v>190</v>
      </c>
      <c r="F27" s="15">
        <v>972</v>
      </c>
      <c r="G27" s="24"/>
      <c r="H27" s="24"/>
      <c r="I27" s="11"/>
      <c r="J27" s="34"/>
      <c r="K27" s="23"/>
      <c r="L27" s="21"/>
      <c r="M27" s="22">
        <f t="shared" si="2"/>
        <v>0</v>
      </c>
      <c r="N27" s="68"/>
      <c r="O27" s="68"/>
      <c r="P27" s="68"/>
    </row>
    <row r="28" spans="1:20" s="4" customFormat="1" ht="19.899999999999999" customHeight="1" x14ac:dyDescent="0.25">
      <c r="A28" s="68"/>
      <c r="B28" s="133">
        <v>2.89</v>
      </c>
      <c r="C28" s="26" t="s">
        <v>93</v>
      </c>
      <c r="D28" s="13" t="s">
        <v>136</v>
      </c>
      <c r="E28" s="10" t="s">
        <v>187</v>
      </c>
      <c r="F28" s="15">
        <v>90</v>
      </c>
      <c r="G28" s="24"/>
      <c r="H28" s="24"/>
      <c r="I28" s="11"/>
      <c r="J28" s="34"/>
      <c r="K28" s="23"/>
      <c r="L28" s="21"/>
      <c r="M28" s="22">
        <f t="shared" si="2"/>
        <v>0</v>
      </c>
      <c r="N28" s="68"/>
      <c r="O28" s="68"/>
      <c r="P28" s="68"/>
    </row>
    <row r="29" spans="1:20" s="4" customFormat="1" ht="19.899999999999999" customHeight="1" x14ac:dyDescent="0.25">
      <c r="A29" s="68"/>
      <c r="B29" s="133">
        <v>2.9</v>
      </c>
      <c r="C29" s="26" t="s">
        <v>175</v>
      </c>
      <c r="D29" s="13" t="s">
        <v>137</v>
      </c>
      <c r="E29" s="10" t="s">
        <v>192</v>
      </c>
      <c r="F29" s="15">
        <v>147</v>
      </c>
      <c r="G29" s="24"/>
      <c r="H29" s="24"/>
      <c r="I29" s="11"/>
      <c r="J29" s="34"/>
      <c r="K29" s="23"/>
      <c r="L29" s="21"/>
      <c r="M29" s="22">
        <f t="shared" si="2"/>
        <v>0</v>
      </c>
      <c r="N29" s="68"/>
      <c r="O29" s="68"/>
      <c r="P29" s="68"/>
    </row>
    <row r="30" spans="1:20" s="4" customFormat="1" ht="19.899999999999999" customHeight="1" x14ac:dyDescent="0.25">
      <c r="A30" s="68"/>
      <c r="B30" s="133">
        <v>2.91</v>
      </c>
      <c r="C30" s="26" t="s">
        <v>176</v>
      </c>
      <c r="D30" s="13" t="s">
        <v>131</v>
      </c>
      <c r="E30" s="10" t="s">
        <v>187</v>
      </c>
      <c r="F30" s="15">
        <v>396</v>
      </c>
      <c r="G30" s="24"/>
      <c r="H30" s="24"/>
      <c r="I30" s="11"/>
      <c r="J30" s="34"/>
      <c r="K30" s="23"/>
      <c r="L30" s="21"/>
      <c r="M30" s="22">
        <f t="shared" si="2"/>
        <v>0</v>
      </c>
      <c r="N30" s="68"/>
      <c r="O30" s="68"/>
      <c r="P30" s="68"/>
    </row>
    <row r="31" spans="1:20" s="4" customFormat="1" ht="19.899999999999999" customHeight="1" x14ac:dyDescent="0.25">
      <c r="A31" s="68"/>
      <c r="B31" s="133">
        <v>2.92</v>
      </c>
      <c r="C31" s="26" t="s">
        <v>177</v>
      </c>
      <c r="D31" s="13" t="s">
        <v>138</v>
      </c>
      <c r="E31" s="10" t="s">
        <v>193</v>
      </c>
      <c r="F31" s="15">
        <v>972</v>
      </c>
      <c r="G31" s="24"/>
      <c r="H31" s="24"/>
      <c r="I31" s="11"/>
      <c r="J31" s="34"/>
      <c r="K31" s="23"/>
      <c r="L31" s="21"/>
      <c r="M31" s="22">
        <f t="shared" si="2"/>
        <v>0</v>
      </c>
      <c r="N31" s="68"/>
      <c r="O31" s="68"/>
      <c r="P31" s="68"/>
    </row>
    <row r="32" spans="1:20" s="4" customFormat="1" ht="19.899999999999999" customHeight="1" x14ac:dyDescent="0.25">
      <c r="A32" s="68"/>
      <c r="B32" s="133">
        <v>2.93</v>
      </c>
      <c r="C32" s="26" t="s">
        <v>94</v>
      </c>
      <c r="D32" s="13" t="s">
        <v>139</v>
      </c>
      <c r="E32" s="10" t="s">
        <v>194</v>
      </c>
      <c r="F32" s="15">
        <v>70</v>
      </c>
      <c r="G32" s="24"/>
      <c r="H32" s="24"/>
      <c r="I32" s="11"/>
      <c r="J32" s="34"/>
      <c r="K32" s="23"/>
      <c r="L32" s="21"/>
      <c r="M32" s="22">
        <f t="shared" si="2"/>
        <v>0</v>
      </c>
      <c r="N32" s="68"/>
      <c r="O32" s="68"/>
      <c r="P32" s="68"/>
    </row>
    <row r="33" spans="1:16" s="4" customFormat="1" ht="19.899999999999999" customHeight="1" x14ac:dyDescent="0.25">
      <c r="A33" s="68"/>
      <c r="B33" s="133">
        <v>2.94</v>
      </c>
      <c r="C33" s="26" t="s">
        <v>95</v>
      </c>
      <c r="D33" s="13" t="s">
        <v>140</v>
      </c>
      <c r="E33" s="10" t="s">
        <v>194</v>
      </c>
      <c r="F33" s="15">
        <v>70</v>
      </c>
      <c r="G33" s="24"/>
      <c r="H33" s="24"/>
      <c r="I33" s="11"/>
      <c r="J33" s="34"/>
      <c r="K33" s="23"/>
      <c r="L33" s="21"/>
      <c r="M33" s="22">
        <f t="shared" si="2"/>
        <v>0</v>
      </c>
      <c r="N33" s="68"/>
      <c r="O33" s="68"/>
      <c r="P33" s="68"/>
    </row>
    <row r="34" spans="1:16" s="4" customFormat="1" ht="19.899999999999999" customHeight="1" x14ac:dyDescent="0.25">
      <c r="A34" s="68"/>
      <c r="B34" s="133">
        <v>2.95</v>
      </c>
      <c r="C34" s="26" t="s">
        <v>96</v>
      </c>
      <c r="D34" s="13" t="s">
        <v>141</v>
      </c>
      <c r="E34" s="10" t="s">
        <v>194</v>
      </c>
      <c r="F34" s="15">
        <v>70</v>
      </c>
      <c r="G34" s="24"/>
      <c r="H34" s="24"/>
      <c r="I34" s="11"/>
      <c r="J34" s="34"/>
      <c r="K34" s="23"/>
      <c r="L34" s="21"/>
      <c r="M34" s="22">
        <f t="shared" si="2"/>
        <v>0</v>
      </c>
      <c r="N34" s="68"/>
      <c r="O34" s="68"/>
      <c r="P34" s="68"/>
    </row>
    <row r="35" spans="1:16" s="4" customFormat="1" ht="19.899999999999999" customHeight="1" x14ac:dyDescent="0.25">
      <c r="A35" s="68"/>
      <c r="B35" s="133">
        <v>2.96</v>
      </c>
      <c r="C35" s="26" t="s">
        <v>97</v>
      </c>
      <c r="D35" s="13" t="s">
        <v>142</v>
      </c>
      <c r="E35" s="10" t="s">
        <v>195</v>
      </c>
      <c r="F35" s="15">
        <v>36</v>
      </c>
      <c r="G35" s="24"/>
      <c r="H35" s="24"/>
      <c r="I35" s="11"/>
      <c r="J35" s="34"/>
      <c r="K35" s="23"/>
      <c r="L35" s="21"/>
      <c r="M35" s="22">
        <f t="shared" si="2"/>
        <v>0</v>
      </c>
      <c r="N35" s="68"/>
      <c r="O35" s="68"/>
      <c r="P35" s="68"/>
    </row>
    <row r="36" spans="1:16" s="4" customFormat="1" ht="25.05" customHeight="1" x14ac:dyDescent="0.25">
      <c r="A36" s="68"/>
      <c r="B36" s="133">
        <v>2.97</v>
      </c>
      <c r="C36" s="26" t="s">
        <v>98</v>
      </c>
      <c r="D36" s="13" t="s">
        <v>143</v>
      </c>
      <c r="E36" s="10" t="s">
        <v>207</v>
      </c>
      <c r="F36" s="15">
        <v>70</v>
      </c>
      <c r="G36" s="24"/>
      <c r="H36" s="24"/>
      <c r="I36" s="11"/>
      <c r="J36" s="34"/>
      <c r="K36" s="23"/>
      <c r="L36" s="21"/>
      <c r="M36" s="22">
        <f t="shared" si="2"/>
        <v>0</v>
      </c>
      <c r="N36" s="68"/>
      <c r="O36" s="68"/>
      <c r="P36" s="68"/>
    </row>
    <row r="37" spans="1:16" s="4" customFormat="1" ht="25.05" customHeight="1" x14ac:dyDescent="0.25">
      <c r="A37" s="68"/>
      <c r="B37" s="133">
        <v>2.98</v>
      </c>
      <c r="C37" s="26" t="s">
        <v>99</v>
      </c>
      <c r="D37" s="13" t="s">
        <v>144</v>
      </c>
      <c r="E37" s="10" t="s">
        <v>208</v>
      </c>
      <c r="F37" s="15">
        <v>60</v>
      </c>
      <c r="G37" s="24"/>
      <c r="H37" s="24"/>
      <c r="I37" s="11"/>
      <c r="J37" s="34"/>
      <c r="K37" s="23"/>
      <c r="L37" s="21"/>
      <c r="M37" s="22">
        <f t="shared" si="2"/>
        <v>0</v>
      </c>
      <c r="N37" s="68"/>
      <c r="O37" s="68"/>
      <c r="P37" s="68"/>
    </row>
    <row r="38" spans="1:16" s="4" customFormat="1" ht="25.05" customHeight="1" x14ac:dyDescent="0.25">
      <c r="A38" s="68"/>
      <c r="B38" s="133">
        <v>2.99</v>
      </c>
      <c r="C38" s="26" t="s">
        <v>100</v>
      </c>
      <c r="D38" s="13" t="s">
        <v>145</v>
      </c>
      <c r="E38" s="10" t="s">
        <v>196</v>
      </c>
      <c r="F38" s="15">
        <v>216</v>
      </c>
      <c r="G38" s="24"/>
      <c r="H38" s="24"/>
      <c r="I38" s="11"/>
      <c r="J38" s="34"/>
      <c r="K38" s="23"/>
      <c r="L38" s="21"/>
      <c r="M38" s="22">
        <f t="shared" si="2"/>
        <v>0</v>
      </c>
      <c r="N38" s="68"/>
      <c r="O38" s="68"/>
      <c r="P38" s="68"/>
    </row>
    <row r="39" spans="1:16" s="4" customFormat="1" ht="29.45" customHeight="1" x14ac:dyDescent="0.25">
      <c r="A39" s="68"/>
      <c r="B39" s="135"/>
      <c r="C39" s="7"/>
      <c r="D39" s="8"/>
      <c r="E39" s="8"/>
      <c r="F39" s="27" t="s">
        <v>12</v>
      </c>
      <c r="G39" s="94" t="s">
        <v>17</v>
      </c>
      <c r="H39" s="95"/>
      <c r="I39" s="95"/>
      <c r="J39" s="96"/>
      <c r="K39" s="103" t="s">
        <v>46</v>
      </c>
      <c r="L39" s="104"/>
      <c r="M39" s="19" t="s">
        <v>12</v>
      </c>
      <c r="N39" s="68"/>
      <c r="O39" s="68"/>
      <c r="P39" s="68"/>
    </row>
    <row r="40" spans="1:16" s="4" customFormat="1" ht="19.899999999999999" customHeight="1" x14ac:dyDescent="0.25">
      <c r="A40" s="68"/>
      <c r="B40" s="135"/>
      <c r="C40" s="7"/>
      <c r="D40" s="8"/>
      <c r="E40" s="8"/>
      <c r="F40" s="14"/>
      <c r="G40" s="94"/>
      <c r="H40" s="95"/>
      <c r="I40" s="95"/>
      <c r="J40" s="96"/>
      <c r="K40" s="103" t="s">
        <v>47</v>
      </c>
      <c r="L40" s="104"/>
      <c r="M40" s="19">
        <f>SUM(M22:M39)</f>
        <v>0</v>
      </c>
      <c r="N40" s="68"/>
      <c r="O40" s="68"/>
      <c r="P40" s="68"/>
    </row>
    <row r="41" spans="1:16" s="4" customFormat="1" ht="19.899999999999999" customHeight="1" x14ac:dyDescent="0.25">
      <c r="A41" s="68"/>
      <c r="B41" s="135"/>
      <c r="C41" s="7"/>
      <c r="D41" s="8"/>
      <c r="E41" s="8"/>
      <c r="F41" s="14"/>
      <c r="G41" s="94"/>
      <c r="H41" s="95"/>
      <c r="I41" s="95"/>
      <c r="J41" s="96"/>
      <c r="K41" s="103" t="s">
        <v>18</v>
      </c>
      <c r="L41" s="104"/>
      <c r="M41" s="19"/>
      <c r="N41" s="68"/>
      <c r="O41" s="68"/>
      <c r="P41" s="68"/>
    </row>
    <row r="42" spans="1:16" s="4" customFormat="1" ht="19.899999999999999" customHeight="1" x14ac:dyDescent="0.25">
      <c r="A42" s="68"/>
      <c r="B42" s="135"/>
      <c r="C42" s="7" t="s">
        <v>12</v>
      </c>
      <c r="D42" s="8"/>
      <c r="E42" s="8"/>
      <c r="F42" s="14"/>
      <c r="G42" s="94"/>
      <c r="H42" s="95"/>
      <c r="I42" s="95"/>
      <c r="J42" s="96"/>
      <c r="K42" s="103" t="s">
        <v>11</v>
      </c>
      <c r="L42" s="104" t="s">
        <v>11</v>
      </c>
      <c r="M42" s="20">
        <f>M40+M41</f>
        <v>0</v>
      </c>
      <c r="N42" s="68"/>
      <c r="O42" s="68"/>
      <c r="P42" s="68"/>
    </row>
    <row r="43" spans="1:16" s="4" customFormat="1" ht="19.899999999999999" customHeight="1" x14ac:dyDescent="0.25">
      <c r="A43" s="68"/>
      <c r="B43" s="135"/>
      <c r="C43" s="7"/>
      <c r="D43" s="8"/>
      <c r="E43" s="8"/>
      <c r="F43" s="14"/>
      <c r="G43" s="97" t="s">
        <v>48</v>
      </c>
      <c r="H43" s="98"/>
      <c r="I43" s="98"/>
      <c r="J43" s="99"/>
      <c r="K43" s="35"/>
      <c r="L43" s="36"/>
      <c r="M43" s="37"/>
      <c r="N43" s="68"/>
      <c r="O43" s="68"/>
      <c r="P43" s="68"/>
    </row>
    <row r="44" spans="1:16" s="4" customFormat="1" ht="25.2" customHeight="1" thickBot="1" x14ac:dyDescent="0.3">
      <c r="A44" s="68"/>
      <c r="B44" s="136"/>
      <c r="C44" s="16"/>
      <c r="D44" s="17"/>
      <c r="E44" s="17"/>
      <c r="F44" s="18"/>
      <c r="G44" s="131" t="s">
        <v>49</v>
      </c>
      <c r="H44" s="131"/>
      <c r="I44" s="131"/>
      <c r="J44" s="131"/>
      <c r="K44" s="38"/>
      <c r="L44" s="39"/>
      <c r="M44" s="40"/>
      <c r="N44" s="68"/>
      <c r="O44" s="68"/>
      <c r="P44" s="68"/>
    </row>
    <row r="45" spans="1:16" s="50" customFormat="1" ht="23.95" customHeight="1" x14ac:dyDescent="0.25">
      <c r="C45" s="46"/>
      <c r="E45" s="75"/>
      <c r="F45" s="105"/>
      <c r="G45" s="106"/>
      <c r="J45" s="76"/>
      <c r="L45" s="107"/>
      <c r="M45" s="108"/>
    </row>
    <row r="46" spans="1:16" s="50" customFormat="1" ht="23.95" customHeight="1" thickBot="1" x14ac:dyDescent="0.3">
      <c r="C46" s="46"/>
      <c r="E46" s="75"/>
      <c r="F46" s="105"/>
      <c r="G46" s="46"/>
      <c r="J46" s="76"/>
      <c r="L46" s="107"/>
      <c r="M46" s="108"/>
    </row>
    <row r="47" spans="1:16" s="41" customFormat="1" ht="24.9" customHeight="1" x14ac:dyDescent="0.3">
      <c r="C47" s="109" t="s">
        <v>14</v>
      </c>
      <c r="D47" s="110"/>
      <c r="E47" s="111"/>
      <c r="F47" s="113"/>
      <c r="G47" s="114"/>
      <c r="H47" s="115"/>
    </row>
    <row r="48" spans="1:16" s="41" customFormat="1" ht="24.9" customHeight="1" x14ac:dyDescent="0.3">
      <c r="C48" s="116" t="s">
        <v>15</v>
      </c>
      <c r="D48" s="117"/>
      <c r="E48" s="118"/>
      <c r="F48" s="120"/>
      <c r="G48" s="121"/>
      <c r="H48" s="122"/>
    </row>
    <row r="49" spans="3:13" s="41" customFormat="1" ht="24.9" customHeight="1" thickBot="1" x14ac:dyDescent="0.35">
      <c r="C49" s="123" t="s">
        <v>16</v>
      </c>
      <c r="D49" s="124"/>
      <c r="E49" s="125"/>
      <c r="F49" s="127"/>
      <c r="G49" s="128"/>
      <c r="H49" s="129"/>
    </row>
    <row r="50" spans="3:13" s="50" customFormat="1" ht="23.95" customHeight="1" x14ac:dyDescent="0.25">
      <c r="C50" s="46"/>
      <c r="E50" s="75"/>
      <c r="F50" s="105"/>
      <c r="G50" s="46"/>
      <c r="J50" s="76"/>
      <c r="L50" s="107"/>
      <c r="M50" s="108"/>
    </row>
    <row r="51" spans="3:13" s="50" customFormat="1" x14ac:dyDescent="0.25">
      <c r="C51" s="46"/>
      <c r="E51" s="75"/>
      <c r="F51" s="75"/>
      <c r="G51" s="46"/>
      <c r="J51" s="76"/>
      <c r="L51" s="77"/>
      <c r="M51" s="77"/>
    </row>
    <row r="52" spans="3:13" s="50" customFormat="1" x14ac:dyDescent="0.25">
      <c r="C52" s="46"/>
      <c r="E52" s="75"/>
      <c r="F52" s="75"/>
      <c r="G52" s="46"/>
      <c r="J52" s="76"/>
      <c r="L52" s="77"/>
      <c r="M52" s="77"/>
    </row>
  </sheetData>
  <sheetProtection algorithmName="SHA-512" hashValue="CRk1xR6kwo04dCGplZLeeYH4KaS/rh+g4njoTfgB+K4BQMjgFfhGmd+ydKvYAstzaaP6N6JvoPyeH0/1bMlW+Q==" saltValue="6wvlHs1KMJs8nYnAw7LO0A==" spinCount="100000" sheet="1" objects="1" scenarios="1" formatCells="0" formatColumns="0" formatRows="0"/>
  <mergeCells count="23">
    <mergeCell ref="B6:N6"/>
    <mergeCell ref="C18:G18"/>
    <mergeCell ref="B20:B21"/>
    <mergeCell ref="G39:J39"/>
    <mergeCell ref="K39:L39"/>
    <mergeCell ref="C17:G17"/>
    <mergeCell ref="B13:G13"/>
    <mergeCell ref="C14:G14"/>
    <mergeCell ref="C15:G15"/>
    <mergeCell ref="C16:G16"/>
    <mergeCell ref="G40:J40"/>
    <mergeCell ref="K40:L40"/>
    <mergeCell ref="G41:J41"/>
    <mergeCell ref="K41:L41"/>
    <mergeCell ref="G42:J42"/>
    <mergeCell ref="K42:L42"/>
    <mergeCell ref="F48:H48"/>
    <mergeCell ref="F49:H49"/>
    <mergeCell ref="G43:J43"/>
    <mergeCell ref="K43:M43"/>
    <mergeCell ref="G44:J44"/>
    <mergeCell ref="K44:M44"/>
    <mergeCell ref="F47:H47"/>
  </mergeCells>
  <pageMargins left="0.11811023622047245" right="0.11811023622047245" top="0.55118110236220474" bottom="0.35433070866141736" header="0.31496062992125984" footer="0.31496062992125984"/>
  <pageSetup paperSize="9" scale="6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94"/>
  <sheetViews>
    <sheetView zoomScale="98" zoomScaleNormal="98" workbookViewId="0">
      <selection activeCell="F96" sqref="F96"/>
    </sheetView>
  </sheetViews>
  <sheetFormatPr defaultColWidth="9.109375" defaultRowHeight="14.4" x14ac:dyDescent="0.25"/>
  <cols>
    <col min="1" max="1" width="4.21875" style="1" customWidth="1"/>
    <col min="2" max="2" width="4.6640625" style="1" customWidth="1"/>
    <col min="3" max="3" width="44.44140625" style="3" customWidth="1"/>
    <col min="4" max="4" width="12.21875" style="1" customWidth="1"/>
    <col min="5" max="5" width="10.77734375" style="2" customWidth="1"/>
    <col min="6" max="6" width="44.44140625" style="3" customWidth="1"/>
    <col min="7" max="7" width="10.6640625" style="1" customWidth="1"/>
    <col min="8" max="8" width="15.44140625" style="6" bestFit="1" customWidth="1"/>
    <col min="9" max="9" width="10.6640625" style="1" customWidth="1"/>
    <col min="10" max="10" width="9.5546875" style="5" customWidth="1"/>
    <col min="11" max="11" width="19.21875" style="5" customWidth="1"/>
    <col min="12" max="16384" width="9.109375" style="1"/>
  </cols>
  <sheetData>
    <row r="1" spans="2:11" s="41" customFormat="1" ht="15.05" x14ac:dyDescent="0.3">
      <c r="C1" s="42"/>
      <c r="D1" s="42"/>
      <c r="E1" s="42"/>
      <c r="F1" s="42"/>
      <c r="G1" s="42"/>
    </row>
    <row r="2" spans="2:11" s="41" customFormat="1" ht="15.05" x14ac:dyDescent="0.3">
      <c r="D2" s="42"/>
      <c r="E2" s="42"/>
      <c r="F2" s="42"/>
      <c r="G2" s="42"/>
    </row>
    <row r="3" spans="2:11" s="41" customFormat="1" ht="15.05" x14ac:dyDescent="0.3">
      <c r="C3" s="42"/>
      <c r="E3" s="42"/>
      <c r="F3" s="42"/>
      <c r="G3" s="42"/>
    </row>
    <row r="4" spans="2:11" s="41" customFormat="1" ht="15.05" x14ac:dyDescent="0.3">
      <c r="C4" s="42"/>
      <c r="D4" s="42"/>
      <c r="E4" s="42"/>
      <c r="F4" s="42"/>
      <c r="G4" s="42"/>
    </row>
    <row r="5" spans="2:11" s="41" customFormat="1" ht="15.05" x14ac:dyDescent="0.3">
      <c r="C5" s="43"/>
      <c r="D5" s="42"/>
      <c r="E5" s="42"/>
      <c r="F5" s="42"/>
      <c r="G5" s="42"/>
    </row>
    <row r="6" spans="2:11" s="41" customFormat="1" ht="15.05" x14ac:dyDescent="0.3">
      <c r="B6" s="44" t="s">
        <v>220</v>
      </c>
      <c r="C6" s="44"/>
      <c r="D6" s="44"/>
      <c r="E6" s="44"/>
      <c r="F6" s="44"/>
      <c r="G6" s="44"/>
      <c r="H6" s="44"/>
      <c r="I6" s="44"/>
      <c r="J6" s="44"/>
      <c r="K6" s="44"/>
    </row>
    <row r="7" spans="2:11" s="41" customFormat="1" ht="15.05" x14ac:dyDescent="0.3">
      <c r="B7" s="45"/>
      <c r="C7" s="46"/>
      <c r="D7" s="45"/>
      <c r="E7" s="47"/>
      <c r="F7" s="47"/>
      <c r="G7" s="47"/>
    </row>
    <row r="8" spans="2:11" s="41" customFormat="1" ht="15.05" x14ac:dyDescent="0.3">
      <c r="B8" s="42"/>
      <c r="C8" s="46"/>
      <c r="D8" s="48"/>
      <c r="E8" s="47"/>
      <c r="F8" s="49" t="s">
        <v>12</v>
      </c>
      <c r="G8" s="47"/>
      <c r="H8" s="49" t="s">
        <v>38</v>
      </c>
      <c r="I8" s="50"/>
    </row>
    <row r="9" spans="2:11" s="41" customFormat="1" ht="15.05" x14ac:dyDescent="0.3">
      <c r="B9" s="42"/>
      <c r="C9" s="46"/>
      <c r="D9" s="48"/>
      <c r="E9" s="47"/>
      <c r="F9" s="49"/>
      <c r="G9" s="47"/>
      <c r="I9" s="50"/>
    </row>
    <row r="10" spans="2:11" s="41" customFormat="1" ht="15.05" x14ac:dyDescent="0.3">
      <c r="B10" s="48" t="s">
        <v>88</v>
      </c>
      <c r="C10" s="46"/>
      <c r="D10" s="48"/>
      <c r="E10" s="47"/>
      <c r="F10" s="47"/>
      <c r="G10" s="47"/>
      <c r="I10" s="50"/>
    </row>
    <row r="11" spans="2:11" s="41" customFormat="1" ht="15.05" x14ac:dyDescent="0.3">
      <c r="B11" s="48" t="s">
        <v>13</v>
      </c>
      <c r="C11" s="46"/>
      <c r="D11" s="48"/>
      <c r="E11" s="51"/>
      <c r="F11" s="46"/>
      <c r="G11" s="51"/>
      <c r="H11" s="51" t="s">
        <v>59</v>
      </c>
      <c r="I11" s="50"/>
    </row>
    <row r="12" spans="2:11" s="41" customFormat="1" ht="15.65" thickBot="1" x14ac:dyDescent="0.35">
      <c r="B12" s="48"/>
      <c r="C12" s="46"/>
      <c r="D12" s="48"/>
      <c r="E12" s="51"/>
      <c r="F12" s="46"/>
      <c r="G12" s="51"/>
      <c r="I12" s="51"/>
    </row>
    <row r="13" spans="2:11" s="41" customFormat="1" ht="15.65" thickBot="1" x14ac:dyDescent="0.35">
      <c r="B13" s="52" t="s">
        <v>72</v>
      </c>
      <c r="C13" s="53"/>
      <c r="D13" s="53"/>
      <c r="E13" s="53"/>
      <c r="F13" s="54"/>
      <c r="G13" s="50"/>
      <c r="I13" s="51"/>
    </row>
    <row r="14" spans="2:11" s="41" customFormat="1" ht="14.4" customHeight="1" x14ac:dyDescent="0.3">
      <c r="B14" s="55" t="s">
        <v>331</v>
      </c>
      <c r="C14" s="56" t="s">
        <v>215</v>
      </c>
      <c r="D14" s="57"/>
      <c r="E14" s="57"/>
      <c r="F14" s="58"/>
      <c r="G14" s="50"/>
      <c r="I14" s="51"/>
    </row>
    <row r="15" spans="2:11" s="41" customFormat="1" ht="14.4" customHeight="1" x14ac:dyDescent="0.3">
      <c r="B15" s="55" t="s">
        <v>332</v>
      </c>
      <c r="C15" s="59" t="s">
        <v>334</v>
      </c>
      <c r="D15" s="60"/>
      <c r="E15" s="60"/>
      <c r="F15" s="61"/>
      <c r="G15" s="50"/>
      <c r="I15" s="51"/>
    </row>
    <row r="16" spans="2:11" s="41" customFormat="1" ht="14.4" customHeight="1" x14ac:dyDescent="0.3">
      <c r="B16" s="62" t="s">
        <v>333</v>
      </c>
      <c r="C16" s="59" t="s">
        <v>45</v>
      </c>
      <c r="D16" s="60"/>
      <c r="E16" s="60"/>
      <c r="F16" s="61"/>
      <c r="G16" s="50"/>
      <c r="I16" s="51"/>
    </row>
    <row r="17" spans="1:18" s="41" customFormat="1" ht="14.4" customHeight="1" x14ac:dyDescent="0.3">
      <c r="B17" s="63"/>
      <c r="C17" s="59" t="s">
        <v>52</v>
      </c>
      <c r="D17" s="60"/>
      <c r="E17" s="60"/>
      <c r="F17" s="61"/>
      <c r="G17" s="50"/>
      <c r="I17" s="51"/>
    </row>
    <row r="18" spans="1:18" s="41" customFormat="1" ht="15.05" customHeight="1" thickBot="1" x14ac:dyDescent="0.35">
      <c r="B18" s="64"/>
      <c r="C18" s="65" t="s">
        <v>73</v>
      </c>
      <c r="D18" s="66"/>
      <c r="E18" s="66"/>
      <c r="F18" s="67"/>
      <c r="G18" s="50"/>
      <c r="I18" s="51"/>
    </row>
    <row r="19" spans="1:18" s="50" customFormat="1" ht="9.1" customHeight="1" thickBot="1" x14ac:dyDescent="0.55000000000000004">
      <c r="B19" s="68"/>
      <c r="C19" s="69"/>
      <c r="D19" s="69"/>
      <c r="E19" s="70"/>
      <c r="F19" s="70"/>
      <c r="G19" s="68"/>
      <c r="H19" s="71"/>
      <c r="I19" s="72"/>
      <c r="J19" s="72"/>
      <c r="K19" s="72"/>
      <c r="L19" s="73"/>
      <c r="M19" s="74"/>
      <c r="N19" s="74"/>
      <c r="O19" s="73"/>
      <c r="P19" s="73"/>
      <c r="Q19" s="73"/>
      <c r="R19" s="73"/>
    </row>
    <row r="20" spans="1:18" s="84" customFormat="1" ht="20.2" customHeight="1" x14ac:dyDescent="0.3">
      <c r="B20" s="78" t="s">
        <v>6</v>
      </c>
      <c r="C20" s="79" t="s">
        <v>0</v>
      </c>
      <c r="D20" s="79" t="s">
        <v>1</v>
      </c>
      <c r="E20" s="79" t="s">
        <v>2</v>
      </c>
      <c r="F20" s="79" t="s">
        <v>3</v>
      </c>
      <c r="G20" s="79" t="s">
        <v>4</v>
      </c>
      <c r="H20" s="79" t="s">
        <v>5</v>
      </c>
      <c r="I20" s="79" t="s">
        <v>7</v>
      </c>
      <c r="J20" s="80" t="s">
        <v>8</v>
      </c>
      <c r="K20" s="132" t="s">
        <v>9</v>
      </c>
    </row>
    <row r="21" spans="1:18" s="84" customFormat="1" ht="94.55" customHeight="1" x14ac:dyDescent="0.25">
      <c r="B21" s="85"/>
      <c r="C21" s="86" t="s">
        <v>40</v>
      </c>
      <c r="D21" s="87" t="s">
        <v>82</v>
      </c>
      <c r="E21" s="87" t="s">
        <v>51</v>
      </c>
      <c r="F21" s="86" t="s">
        <v>53</v>
      </c>
      <c r="G21" s="87" t="s">
        <v>335</v>
      </c>
      <c r="H21" s="87" t="s">
        <v>329</v>
      </c>
      <c r="I21" s="86" t="s">
        <v>58</v>
      </c>
      <c r="J21" s="87" t="s">
        <v>330</v>
      </c>
      <c r="K21" s="89" t="s">
        <v>19</v>
      </c>
      <c r="L21" s="90"/>
    </row>
    <row r="22" spans="1:18" s="4" customFormat="1" ht="30.05" customHeight="1" x14ac:dyDescent="0.25">
      <c r="A22" s="68"/>
      <c r="B22" s="91">
        <v>3.1</v>
      </c>
      <c r="C22" s="26" t="s">
        <v>221</v>
      </c>
      <c r="D22" s="25" t="s">
        <v>263</v>
      </c>
      <c r="E22" s="15">
        <v>45</v>
      </c>
      <c r="F22" s="24"/>
      <c r="G22" s="24"/>
      <c r="H22" s="34"/>
      <c r="I22" s="23"/>
      <c r="J22" s="21"/>
      <c r="K22" s="22">
        <f>H22*J22</f>
        <v>0</v>
      </c>
      <c r="L22" s="68"/>
      <c r="M22" s="68"/>
      <c r="N22" s="68"/>
    </row>
    <row r="23" spans="1:18" s="4" customFormat="1" ht="30.05" customHeight="1" x14ac:dyDescent="0.25">
      <c r="A23" s="68"/>
      <c r="B23" s="91">
        <v>3.2</v>
      </c>
      <c r="C23" s="26" t="s">
        <v>222</v>
      </c>
      <c r="D23" s="25" t="s">
        <v>264</v>
      </c>
      <c r="E23" s="15">
        <v>8</v>
      </c>
      <c r="F23" s="24"/>
      <c r="G23" s="24"/>
      <c r="H23" s="34"/>
      <c r="I23" s="23"/>
      <c r="J23" s="21"/>
      <c r="K23" s="22">
        <f t="shared" ref="K23:K81" si="0">H23*J23</f>
        <v>0</v>
      </c>
      <c r="L23" s="68"/>
      <c r="M23" s="68"/>
      <c r="N23" s="68"/>
    </row>
    <row r="24" spans="1:18" s="4" customFormat="1" ht="30.05" customHeight="1" x14ac:dyDescent="0.25">
      <c r="A24" s="68"/>
      <c r="B24" s="91">
        <v>3.3</v>
      </c>
      <c r="C24" s="26" t="s">
        <v>223</v>
      </c>
      <c r="D24" s="25" t="s">
        <v>265</v>
      </c>
      <c r="E24" s="15">
        <v>10</v>
      </c>
      <c r="F24" s="24"/>
      <c r="G24" s="24"/>
      <c r="H24" s="34"/>
      <c r="I24" s="23"/>
      <c r="J24" s="21"/>
      <c r="K24" s="22">
        <f t="shared" si="0"/>
        <v>0</v>
      </c>
      <c r="L24" s="68"/>
      <c r="M24" s="68"/>
      <c r="N24" s="68"/>
    </row>
    <row r="25" spans="1:18" s="4" customFormat="1" ht="30.05" customHeight="1" x14ac:dyDescent="0.25">
      <c r="A25" s="68"/>
      <c r="B25" s="91">
        <v>3.4</v>
      </c>
      <c r="C25" s="26" t="s">
        <v>224</v>
      </c>
      <c r="D25" s="25" t="s">
        <v>266</v>
      </c>
      <c r="E25" s="15">
        <v>1</v>
      </c>
      <c r="F25" s="24"/>
      <c r="G25" s="24"/>
      <c r="H25" s="34"/>
      <c r="I25" s="23"/>
      <c r="J25" s="21"/>
      <c r="K25" s="22">
        <f t="shared" si="0"/>
        <v>0</v>
      </c>
      <c r="L25" s="68"/>
      <c r="M25" s="68"/>
      <c r="N25" s="68"/>
    </row>
    <row r="26" spans="1:18" s="4" customFormat="1" ht="30.05" customHeight="1" x14ac:dyDescent="0.25">
      <c r="A26" s="68"/>
      <c r="B26" s="91">
        <v>3.5</v>
      </c>
      <c r="C26" s="26" t="s">
        <v>225</v>
      </c>
      <c r="D26" s="25" t="s">
        <v>266</v>
      </c>
      <c r="E26" s="15">
        <v>1</v>
      </c>
      <c r="F26" s="24"/>
      <c r="G26" s="24"/>
      <c r="H26" s="34"/>
      <c r="I26" s="23"/>
      <c r="J26" s="21"/>
      <c r="K26" s="22">
        <f t="shared" si="0"/>
        <v>0</v>
      </c>
      <c r="L26" s="68"/>
      <c r="M26" s="68"/>
      <c r="N26" s="68"/>
    </row>
    <row r="27" spans="1:18" s="4" customFormat="1" ht="30.05" customHeight="1" x14ac:dyDescent="0.25">
      <c r="A27" s="68"/>
      <c r="B27" s="91">
        <v>3.6</v>
      </c>
      <c r="C27" s="26" t="s">
        <v>226</v>
      </c>
      <c r="D27" s="25" t="s">
        <v>266</v>
      </c>
      <c r="E27" s="15">
        <v>1</v>
      </c>
      <c r="F27" s="24"/>
      <c r="G27" s="24"/>
      <c r="H27" s="34"/>
      <c r="I27" s="23"/>
      <c r="J27" s="21"/>
      <c r="K27" s="22">
        <f t="shared" si="0"/>
        <v>0</v>
      </c>
      <c r="L27" s="68"/>
      <c r="M27" s="68"/>
      <c r="N27" s="68"/>
    </row>
    <row r="28" spans="1:18" s="4" customFormat="1" ht="30.05" customHeight="1" x14ac:dyDescent="0.25">
      <c r="A28" s="68"/>
      <c r="B28" s="91">
        <v>3.7</v>
      </c>
      <c r="C28" s="26" t="s">
        <v>227</v>
      </c>
      <c r="D28" s="25" t="s">
        <v>267</v>
      </c>
      <c r="E28" s="15">
        <v>1</v>
      </c>
      <c r="F28" s="24"/>
      <c r="G28" s="24"/>
      <c r="H28" s="34"/>
      <c r="I28" s="23"/>
      <c r="J28" s="21"/>
      <c r="K28" s="22">
        <f t="shared" si="0"/>
        <v>0</v>
      </c>
      <c r="L28" s="68"/>
      <c r="M28" s="68"/>
      <c r="N28" s="68"/>
    </row>
    <row r="29" spans="1:18" s="4" customFormat="1" ht="30.05" customHeight="1" x14ac:dyDescent="0.25">
      <c r="A29" s="68"/>
      <c r="B29" s="91">
        <v>3.8</v>
      </c>
      <c r="C29" s="26" t="s">
        <v>228</v>
      </c>
      <c r="D29" s="25" t="s">
        <v>268</v>
      </c>
      <c r="E29" s="15">
        <v>3</v>
      </c>
      <c r="F29" s="24"/>
      <c r="G29" s="24"/>
      <c r="H29" s="34"/>
      <c r="I29" s="23"/>
      <c r="J29" s="21"/>
      <c r="K29" s="22">
        <f t="shared" si="0"/>
        <v>0</v>
      </c>
      <c r="L29" s="68"/>
      <c r="M29" s="68"/>
      <c r="N29" s="68"/>
    </row>
    <row r="30" spans="1:18" s="4" customFormat="1" ht="30.05" customHeight="1" x14ac:dyDescent="0.25">
      <c r="A30" s="68"/>
      <c r="B30" s="91">
        <v>3.9</v>
      </c>
      <c r="C30" s="26" t="s">
        <v>229</v>
      </c>
      <c r="D30" s="25" t="s">
        <v>269</v>
      </c>
      <c r="E30" s="15">
        <v>2</v>
      </c>
      <c r="F30" s="24"/>
      <c r="G30" s="24"/>
      <c r="H30" s="34"/>
      <c r="I30" s="23"/>
      <c r="J30" s="21"/>
      <c r="K30" s="22">
        <f t="shared" si="0"/>
        <v>0</v>
      </c>
      <c r="L30" s="68"/>
      <c r="M30" s="68"/>
      <c r="N30" s="68"/>
    </row>
    <row r="31" spans="1:18" s="4" customFormat="1" ht="30.05" customHeight="1" x14ac:dyDescent="0.25">
      <c r="A31" s="68"/>
      <c r="B31" s="130">
        <v>3.1</v>
      </c>
      <c r="C31" s="26" t="s">
        <v>230</v>
      </c>
      <c r="D31" s="25" t="s">
        <v>266</v>
      </c>
      <c r="E31" s="15">
        <v>1</v>
      </c>
      <c r="F31" s="24"/>
      <c r="G31" s="24"/>
      <c r="H31" s="34"/>
      <c r="I31" s="23"/>
      <c r="J31" s="21"/>
      <c r="K31" s="22">
        <f t="shared" si="0"/>
        <v>0</v>
      </c>
      <c r="L31" s="68"/>
      <c r="M31" s="68"/>
      <c r="N31" s="68"/>
    </row>
    <row r="32" spans="1:18" s="4" customFormat="1" ht="30.05" customHeight="1" x14ac:dyDescent="0.25">
      <c r="A32" s="68"/>
      <c r="B32" s="91">
        <v>3.11</v>
      </c>
      <c r="C32" s="26" t="s">
        <v>231</v>
      </c>
      <c r="D32" s="25" t="s">
        <v>266</v>
      </c>
      <c r="E32" s="15">
        <v>1</v>
      </c>
      <c r="F32" s="24"/>
      <c r="G32" s="24"/>
      <c r="H32" s="34"/>
      <c r="I32" s="23"/>
      <c r="J32" s="21"/>
      <c r="K32" s="22">
        <f t="shared" si="0"/>
        <v>0</v>
      </c>
      <c r="L32" s="68"/>
      <c r="M32" s="68"/>
      <c r="N32" s="68"/>
    </row>
    <row r="33" spans="1:14" s="4" customFormat="1" ht="30.05" customHeight="1" x14ac:dyDescent="0.25">
      <c r="A33" s="68"/>
      <c r="B33" s="91">
        <v>3.12</v>
      </c>
      <c r="C33" s="26" t="s">
        <v>232</v>
      </c>
      <c r="D33" s="25" t="s">
        <v>266</v>
      </c>
      <c r="E33" s="15">
        <v>1</v>
      </c>
      <c r="F33" s="24"/>
      <c r="G33" s="24"/>
      <c r="H33" s="34"/>
      <c r="I33" s="23"/>
      <c r="J33" s="21"/>
      <c r="K33" s="22">
        <f t="shared" si="0"/>
        <v>0</v>
      </c>
      <c r="L33" s="68"/>
      <c r="M33" s="68"/>
      <c r="N33" s="68"/>
    </row>
    <row r="34" spans="1:14" s="4" customFormat="1" ht="30.05" customHeight="1" x14ac:dyDescent="0.25">
      <c r="A34" s="68"/>
      <c r="B34" s="91">
        <v>3.13</v>
      </c>
      <c r="C34" s="26" t="s">
        <v>233</v>
      </c>
      <c r="D34" s="25" t="s">
        <v>266</v>
      </c>
      <c r="E34" s="15">
        <v>1</v>
      </c>
      <c r="F34" s="24"/>
      <c r="G34" s="24"/>
      <c r="H34" s="34"/>
      <c r="I34" s="23"/>
      <c r="J34" s="21"/>
      <c r="K34" s="22">
        <f t="shared" si="0"/>
        <v>0</v>
      </c>
      <c r="L34" s="68"/>
      <c r="M34" s="68"/>
      <c r="N34" s="68"/>
    </row>
    <row r="35" spans="1:14" s="4" customFormat="1" ht="30.05" customHeight="1" x14ac:dyDescent="0.25">
      <c r="A35" s="68"/>
      <c r="B35" s="91">
        <v>3.14</v>
      </c>
      <c r="C35" s="26" t="s">
        <v>234</v>
      </c>
      <c r="D35" s="25" t="s">
        <v>266</v>
      </c>
      <c r="E35" s="15">
        <v>1</v>
      </c>
      <c r="F35" s="24"/>
      <c r="G35" s="24"/>
      <c r="H35" s="34"/>
      <c r="I35" s="23"/>
      <c r="J35" s="21"/>
      <c r="K35" s="22">
        <f t="shared" si="0"/>
        <v>0</v>
      </c>
      <c r="L35" s="68"/>
      <c r="M35" s="68"/>
      <c r="N35" s="68"/>
    </row>
    <row r="36" spans="1:14" s="4" customFormat="1" ht="30.05" customHeight="1" x14ac:dyDescent="0.25">
      <c r="A36" s="68"/>
      <c r="B36" s="91">
        <v>3.15</v>
      </c>
      <c r="C36" s="26" t="s">
        <v>235</v>
      </c>
      <c r="D36" s="25" t="s">
        <v>270</v>
      </c>
      <c r="E36" s="15">
        <v>1</v>
      </c>
      <c r="F36" s="24"/>
      <c r="G36" s="24"/>
      <c r="H36" s="34"/>
      <c r="I36" s="23"/>
      <c r="J36" s="21"/>
      <c r="K36" s="22">
        <f t="shared" si="0"/>
        <v>0</v>
      </c>
      <c r="L36" s="68"/>
      <c r="M36" s="68"/>
      <c r="N36" s="68"/>
    </row>
    <row r="37" spans="1:14" s="4" customFormat="1" ht="30.05" customHeight="1" x14ac:dyDescent="0.25">
      <c r="A37" s="68"/>
      <c r="B37" s="91">
        <v>3.16</v>
      </c>
      <c r="C37" s="26" t="s">
        <v>236</v>
      </c>
      <c r="D37" s="25" t="s">
        <v>266</v>
      </c>
      <c r="E37" s="15">
        <v>1</v>
      </c>
      <c r="F37" s="24"/>
      <c r="G37" s="24"/>
      <c r="H37" s="34"/>
      <c r="I37" s="23"/>
      <c r="J37" s="21"/>
      <c r="K37" s="22">
        <f t="shared" si="0"/>
        <v>0</v>
      </c>
      <c r="L37" s="68"/>
      <c r="M37" s="68"/>
      <c r="N37" s="68"/>
    </row>
    <row r="38" spans="1:14" s="4" customFormat="1" ht="30.05" customHeight="1" x14ac:dyDescent="0.25">
      <c r="A38" s="68"/>
      <c r="B38" s="91">
        <v>3.17</v>
      </c>
      <c r="C38" s="26" t="s">
        <v>237</v>
      </c>
      <c r="D38" s="25" t="s">
        <v>266</v>
      </c>
      <c r="E38" s="15">
        <v>1</v>
      </c>
      <c r="F38" s="24"/>
      <c r="G38" s="24"/>
      <c r="H38" s="34"/>
      <c r="I38" s="23"/>
      <c r="J38" s="21"/>
      <c r="K38" s="22">
        <f t="shared" si="0"/>
        <v>0</v>
      </c>
      <c r="L38" s="68"/>
      <c r="M38" s="68"/>
      <c r="N38" s="68"/>
    </row>
    <row r="39" spans="1:14" s="4" customFormat="1" ht="30.05" customHeight="1" x14ac:dyDescent="0.25">
      <c r="A39" s="68"/>
      <c r="B39" s="91">
        <v>3.18</v>
      </c>
      <c r="C39" s="26" t="s">
        <v>238</v>
      </c>
      <c r="D39" s="25" t="s">
        <v>271</v>
      </c>
      <c r="E39" s="15">
        <v>1</v>
      </c>
      <c r="F39" s="24"/>
      <c r="G39" s="24"/>
      <c r="H39" s="34"/>
      <c r="I39" s="23"/>
      <c r="J39" s="21"/>
      <c r="K39" s="22">
        <f t="shared" si="0"/>
        <v>0</v>
      </c>
      <c r="L39" s="68"/>
      <c r="M39" s="68"/>
      <c r="N39" s="68"/>
    </row>
    <row r="40" spans="1:14" s="4" customFormat="1" ht="30.05" customHeight="1" x14ac:dyDescent="0.25">
      <c r="A40" s="68"/>
      <c r="B40" s="91">
        <v>3.19</v>
      </c>
      <c r="C40" s="26" t="s">
        <v>239</v>
      </c>
      <c r="D40" s="25" t="s">
        <v>210</v>
      </c>
      <c r="E40" s="15">
        <v>1</v>
      </c>
      <c r="F40" s="24"/>
      <c r="G40" s="24"/>
      <c r="H40" s="34"/>
      <c r="I40" s="23"/>
      <c r="J40" s="21"/>
      <c r="K40" s="22">
        <f t="shared" si="0"/>
        <v>0</v>
      </c>
      <c r="L40" s="68"/>
      <c r="M40" s="68"/>
      <c r="N40" s="68"/>
    </row>
    <row r="41" spans="1:14" s="4" customFormat="1" ht="30.05" customHeight="1" x14ac:dyDescent="0.25">
      <c r="A41" s="68"/>
      <c r="B41" s="130">
        <v>3.2</v>
      </c>
      <c r="C41" s="26" t="s">
        <v>240</v>
      </c>
      <c r="D41" s="25" t="s">
        <v>210</v>
      </c>
      <c r="E41" s="15">
        <v>1</v>
      </c>
      <c r="F41" s="24"/>
      <c r="G41" s="24"/>
      <c r="H41" s="34"/>
      <c r="I41" s="23"/>
      <c r="J41" s="21"/>
      <c r="K41" s="22">
        <f t="shared" si="0"/>
        <v>0</v>
      </c>
      <c r="L41" s="68"/>
      <c r="M41" s="68"/>
      <c r="N41" s="68"/>
    </row>
    <row r="42" spans="1:14" s="4" customFormat="1" ht="30.05" customHeight="1" x14ac:dyDescent="0.25">
      <c r="A42" s="68"/>
      <c r="B42" s="91">
        <v>3.21</v>
      </c>
      <c r="C42" s="26" t="s">
        <v>241</v>
      </c>
      <c r="D42" s="25" t="s">
        <v>210</v>
      </c>
      <c r="E42" s="15">
        <v>1</v>
      </c>
      <c r="F42" s="24"/>
      <c r="G42" s="24"/>
      <c r="H42" s="34"/>
      <c r="I42" s="23"/>
      <c r="J42" s="21"/>
      <c r="K42" s="22">
        <f t="shared" si="0"/>
        <v>0</v>
      </c>
      <c r="L42" s="68"/>
      <c r="M42" s="68"/>
      <c r="N42" s="68"/>
    </row>
    <row r="43" spans="1:14" s="4" customFormat="1" ht="30.05" customHeight="1" x14ac:dyDescent="0.25">
      <c r="A43" s="68"/>
      <c r="B43" s="91">
        <v>3.22</v>
      </c>
      <c r="C43" s="26" t="s">
        <v>242</v>
      </c>
      <c r="D43" s="25" t="s">
        <v>210</v>
      </c>
      <c r="E43" s="15">
        <v>1</v>
      </c>
      <c r="F43" s="24"/>
      <c r="G43" s="24"/>
      <c r="H43" s="34"/>
      <c r="I43" s="23"/>
      <c r="J43" s="21"/>
      <c r="K43" s="22">
        <f t="shared" si="0"/>
        <v>0</v>
      </c>
      <c r="L43" s="68"/>
      <c r="M43" s="68"/>
      <c r="N43" s="68"/>
    </row>
    <row r="44" spans="1:14" s="4" customFormat="1" ht="30.05" customHeight="1" x14ac:dyDescent="0.25">
      <c r="A44" s="68"/>
      <c r="B44" s="91">
        <v>3.23</v>
      </c>
      <c r="C44" s="26" t="s">
        <v>243</v>
      </c>
      <c r="D44" s="25" t="s">
        <v>210</v>
      </c>
      <c r="E44" s="15">
        <v>1</v>
      </c>
      <c r="F44" s="24"/>
      <c r="G44" s="24"/>
      <c r="H44" s="34"/>
      <c r="I44" s="23"/>
      <c r="J44" s="21"/>
      <c r="K44" s="22">
        <f t="shared" si="0"/>
        <v>0</v>
      </c>
      <c r="L44" s="68"/>
      <c r="M44" s="68"/>
      <c r="N44" s="68"/>
    </row>
    <row r="45" spans="1:14" s="4" customFormat="1" ht="30.05" customHeight="1" x14ac:dyDescent="0.25">
      <c r="A45" s="68"/>
      <c r="B45" s="91">
        <v>3.24</v>
      </c>
      <c r="C45" s="26" t="s">
        <v>244</v>
      </c>
      <c r="D45" s="25" t="s">
        <v>210</v>
      </c>
      <c r="E45" s="15">
        <v>1</v>
      </c>
      <c r="F45" s="24"/>
      <c r="G45" s="24"/>
      <c r="H45" s="34"/>
      <c r="I45" s="23"/>
      <c r="J45" s="21"/>
      <c r="K45" s="22">
        <f t="shared" si="0"/>
        <v>0</v>
      </c>
      <c r="L45" s="68"/>
      <c r="M45" s="68"/>
      <c r="N45" s="68"/>
    </row>
    <row r="46" spans="1:14" s="4" customFormat="1" ht="30.05" customHeight="1" x14ac:dyDescent="0.25">
      <c r="A46" s="68"/>
      <c r="B46" s="91">
        <v>3.25</v>
      </c>
      <c r="C46" s="26" t="s">
        <v>245</v>
      </c>
      <c r="D46" s="25" t="s">
        <v>210</v>
      </c>
      <c r="E46" s="15">
        <v>1</v>
      </c>
      <c r="F46" s="24"/>
      <c r="G46" s="24"/>
      <c r="H46" s="34"/>
      <c r="I46" s="23"/>
      <c r="J46" s="21"/>
      <c r="K46" s="22">
        <f t="shared" si="0"/>
        <v>0</v>
      </c>
      <c r="L46" s="68"/>
      <c r="M46" s="68"/>
      <c r="N46" s="68"/>
    </row>
    <row r="47" spans="1:14" s="4" customFormat="1" ht="30.05" customHeight="1" x14ac:dyDescent="0.25">
      <c r="A47" s="68"/>
      <c r="B47" s="91">
        <v>3.26</v>
      </c>
      <c r="C47" s="26" t="s">
        <v>246</v>
      </c>
      <c r="D47" s="25" t="s">
        <v>210</v>
      </c>
      <c r="E47" s="15">
        <v>1</v>
      </c>
      <c r="F47" s="24"/>
      <c r="G47" s="24"/>
      <c r="H47" s="34"/>
      <c r="I47" s="23"/>
      <c r="J47" s="21"/>
      <c r="K47" s="22">
        <f t="shared" si="0"/>
        <v>0</v>
      </c>
      <c r="L47" s="68"/>
      <c r="M47" s="68"/>
      <c r="N47" s="68"/>
    </row>
    <row r="48" spans="1:14" s="4" customFormat="1" ht="30.05" customHeight="1" x14ac:dyDescent="0.25">
      <c r="A48" s="68"/>
      <c r="B48" s="91">
        <v>3.27</v>
      </c>
      <c r="C48" s="26" t="s">
        <v>247</v>
      </c>
      <c r="D48" s="25" t="s">
        <v>272</v>
      </c>
      <c r="E48" s="15">
        <v>2500</v>
      </c>
      <c r="F48" s="24"/>
      <c r="G48" s="24"/>
      <c r="H48" s="34"/>
      <c r="I48" s="23"/>
      <c r="J48" s="21"/>
      <c r="K48" s="22">
        <f t="shared" si="0"/>
        <v>0</v>
      </c>
      <c r="L48" s="68"/>
      <c r="M48" s="68"/>
      <c r="N48" s="68"/>
    </row>
    <row r="49" spans="1:14" s="4" customFormat="1" ht="30.05" customHeight="1" x14ac:dyDescent="0.25">
      <c r="A49" s="68"/>
      <c r="B49" s="91">
        <v>3.28</v>
      </c>
      <c r="C49" s="26" t="s">
        <v>248</v>
      </c>
      <c r="D49" s="25" t="s">
        <v>210</v>
      </c>
      <c r="E49" s="15">
        <v>10</v>
      </c>
      <c r="F49" s="24"/>
      <c r="G49" s="24"/>
      <c r="H49" s="34"/>
      <c r="I49" s="23"/>
      <c r="J49" s="21"/>
      <c r="K49" s="22">
        <f t="shared" si="0"/>
        <v>0</v>
      </c>
      <c r="L49" s="68"/>
      <c r="M49" s="68"/>
      <c r="N49" s="68"/>
    </row>
    <row r="50" spans="1:14" s="4" customFormat="1" ht="30.05" customHeight="1" x14ac:dyDescent="0.25">
      <c r="A50" s="68"/>
      <c r="B50" s="91">
        <v>3.29</v>
      </c>
      <c r="C50" s="26" t="s">
        <v>249</v>
      </c>
      <c r="D50" s="25" t="s">
        <v>210</v>
      </c>
      <c r="E50" s="15">
        <v>10</v>
      </c>
      <c r="F50" s="24"/>
      <c r="G50" s="24"/>
      <c r="H50" s="34"/>
      <c r="I50" s="23"/>
      <c r="J50" s="21"/>
      <c r="K50" s="22">
        <f t="shared" si="0"/>
        <v>0</v>
      </c>
      <c r="L50" s="68"/>
      <c r="M50" s="68"/>
      <c r="N50" s="68"/>
    </row>
    <row r="51" spans="1:14" s="4" customFormat="1" ht="30.05" customHeight="1" x14ac:dyDescent="0.25">
      <c r="A51" s="68"/>
      <c r="B51" s="130">
        <v>3.3</v>
      </c>
      <c r="C51" s="26" t="s">
        <v>250</v>
      </c>
      <c r="D51" s="25" t="s">
        <v>210</v>
      </c>
      <c r="E51" s="15">
        <v>16</v>
      </c>
      <c r="F51" s="24"/>
      <c r="G51" s="24"/>
      <c r="H51" s="34"/>
      <c r="I51" s="23"/>
      <c r="J51" s="21"/>
      <c r="K51" s="22">
        <f t="shared" si="0"/>
        <v>0</v>
      </c>
      <c r="L51" s="68"/>
      <c r="M51" s="68"/>
      <c r="N51" s="68"/>
    </row>
    <row r="52" spans="1:14" s="4" customFormat="1" ht="30.05" customHeight="1" x14ac:dyDescent="0.25">
      <c r="A52" s="68"/>
      <c r="B52" s="91">
        <v>3.31</v>
      </c>
      <c r="C52" s="26" t="s">
        <v>251</v>
      </c>
      <c r="D52" s="25" t="s">
        <v>210</v>
      </c>
      <c r="E52" s="15">
        <v>10</v>
      </c>
      <c r="F52" s="24"/>
      <c r="G52" s="24"/>
      <c r="H52" s="34"/>
      <c r="I52" s="23"/>
      <c r="J52" s="21"/>
      <c r="K52" s="22">
        <f t="shared" si="0"/>
        <v>0</v>
      </c>
      <c r="L52" s="68"/>
      <c r="M52" s="68"/>
      <c r="N52" s="68"/>
    </row>
    <row r="53" spans="1:14" s="4" customFormat="1" ht="30.05" customHeight="1" x14ac:dyDescent="0.25">
      <c r="A53" s="68"/>
      <c r="B53" s="91">
        <v>3.32</v>
      </c>
      <c r="C53" s="26" t="s">
        <v>252</v>
      </c>
      <c r="D53" s="25" t="s">
        <v>210</v>
      </c>
      <c r="E53" s="15">
        <v>10</v>
      </c>
      <c r="F53" s="24"/>
      <c r="G53" s="24"/>
      <c r="H53" s="34"/>
      <c r="I53" s="23"/>
      <c r="J53" s="21"/>
      <c r="K53" s="22">
        <f t="shared" si="0"/>
        <v>0</v>
      </c>
      <c r="L53" s="68"/>
      <c r="M53" s="68"/>
      <c r="N53" s="68"/>
    </row>
    <row r="54" spans="1:14" s="4" customFormat="1" ht="30.05" customHeight="1" x14ac:dyDescent="0.25">
      <c r="A54" s="68"/>
      <c r="B54" s="91">
        <v>3.33</v>
      </c>
      <c r="C54" s="26" t="s">
        <v>253</v>
      </c>
      <c r="D54" s="25" t="s">
        <v>210</v>
      </c>
      <c r="E54" s="15">
        <v>10</v>
      </c>
      <c r="F54" s="24"/>
      <c r="G54" s="24"/>
      <c r="H54" s="34"/>
      <c r="I54" s="23"/>
      <c r="J54" s="21"/>
      <c r="K54" s="22">
        <f t="shared" si="0"/>
        <v>0</v>
      </c>
      <c r="L54" s="68"/>
      <c r="M54" s="68"/>
      <c r="N54" s="68"/>
    </row>
    <row r="55" spans="1:14" s="4" customFormat="1" ht="30.05" customHeight="1" x14ac:dyDescent="0.25">
      <c r="A55" s="68"/>
      <c r="B55" s="91">
        <v>3.34</v>
      </c>
      <c r="C55" s="26" t="s">
        <v>254</v>
      </c>
      <c r="D55" s="25" t="s">
        <v>210</v>
      </c>
      <c r="E55" s="15">
        <v>10</v>
      </c>
      <c r="F55" s="24"/>
      <c r="G55" s="24"/>
      <c r="H55" s="34"/>
      <c r="I55" s="23"/>
      <c r="J55" s="21"/>
      <c r="K55" s="22">
        <f t="shared" si="0"/>
        <v>0</v>
      </c>
      <c r="L55" s="68"/>
      <c r="M55" s="68"/>
      <c r="N55" s="68"/>
    </row>
    <row r="56" spans="1:14" s="4" customFormat="1" ht="30.05" customHeight="1" x14ac:dyDescent="0.25">
      <c r="A56" s="68"/>
      <c r="B56" s="91">
        <v>3.3500000000000099</v>
      </c>
      <c r="C56" s="26" t="s">
        <v>255</v>
      </c>
      <c r="D56" s="25" t="s">
        <v>210</v>
      </c>
      <c r="E56" s="15">
        <v>10</v>
      </c>
      <c r="F56" s="24"/>
      <c r="G56" s="24"/>
      <c r="H56" s="34"/>
      <c r="I56" s="23"/>
      <c r="J56" s="21"/>
      <c r="K56" s="22">
        <f t="shared" si="0"/>
        <v>0</v>
      </c>
      <c r="L56" s="68"/>
      <c r="M56" s="68"/>
      <c r="N56" s="68"/>
    </row>
    <row r="57" spans="1:14" s="4" customFormat="1" ht="30.05" customHeight="1" x14ac:dyDescent="0.25">
      <c r="A57" s="68"/>
      <c r="B57" s="91">
        <v>3.3600000000000101</v>
      </c>
      <c r="C57" s="26" t="s">
        <v>256</v>
      </c>
      <c r="D57" s="25" t="s">
        <v>210</v>
      </c>
      <c r="E57" s="15">
        <v>3</v>
      </c>
      <c r="F57" s="24"/>
      <c r="G57" s="24"/>
      <c r="H57" s="34"/>
      <c r="I57" s="23"/>
      <c r="J57" s="21"/>
      <c r="K57" s="22">
        <f t="shared" si="0"/>
        <v>0</v>
      </c>
      <c r="L57" s="68"/>
      <c r="M57" s="68"/>
      <c r="N57" s="68"/>
    </row>
    <row r="58" spans="1:14" s="4" customFormat="1" ht="30.05" customHeight="1" x14ac:dyDescent="0.25">
      <c r="A58" s="68"/>
      <c r="B58" s="91">
        <v>3.3700000000000099</v>
      </c>
      <c r="C58" s="26" t="s">
        <v>257</v>
      </c>
      <c r="D58" s="25" t="s">
        <v>210</v>
      </c>
      <c r="E58" s="15">
        <v>10</v>
      </c>
      <c r="F58" s="24"/>
      <c r="G58" s="24"/>
      <c r="H58" s="34"/>
      <c r="I58" s="23"/>
      <c r="J58" s="21"/>
      <c r="K58" s="22">
        <f t="shared" si="0"/>
        <v>0</v>
      </c>
      <c r="L58" s="68"/>
      <c r="M58" s="68"/>
      <c r="N58" s="68"/>
    </row>
    <row r="59" spans="1:14" s="4" customFormat="1" ht="30.05" customHeight="1" x14ac:dyDescent="0.25">
      <c r="A59" s="68"/>
      <c r="B59" s="91">
        <v>3.3800000000000101</v>
      </c>
      <c r="C59" s="26" t="s">
        <v>258</v>
      </c>
      <c r="D59" s="25" t="s">
        <v>210</v>
      </c>
      <c r="E59" s="15">
        <v>10</v>
      </c>
      <c r="F59" s="24"/>
      <c r="G59" s="24"/>
      <c r="H59" s="34"/>
      <c r="I59" s="23"/>
      <c r="J59" s="21"/>
      <c r="K59" s="22">
        <f t="shared" si="0"/>
        <v>0</v>
      </c>
      <c r="L59" s="68"/>
      <c r="M59" s="68"/>
      <c r="N59" s="68"/>
    </row>
    <row r="60" spans="1:14" s="4" customFormat="1" ht="30.05" customHeight="1" x14ac:dyDescent="0.25">
      <c r="A60" s="68"/>
      <c r="B60" s="91">
        <v>3.3900000000000099</v>
      </c>
      <c r="C60" s="26" t="s">
        <v>259</v>
      </c>
      <c r="D60" s="25" t="s">
        <v>210</v>
      </c>
      <c r="E60" s="15">
        <v>6</v>
      </c>
      <c r="F60" s="24"/>
      <c r="G60" s="24"/>
      <c r="H60" s="34"/>
      <c r="I60" s="23"/>
      <c r="J60" s="21"/>
      <c r="K60" s="22">
        <f t="shared" si="0"/>
        <v>0</v>
      </c>
      <c r="L60" s="68"/>
      <c r="M60" s="68"/>
      <c r="N60" s="68"/>
    </row>
    <row r="61" spans="1:14" s="4" customFormat="1" ht="30.05" customHeight="1" x14ac:dyDescent="0.25">
      <c r="A61" s="68"/>
      <c r="B61" s="130">
        <v>3.4000000000000101</v>
      </c>
      <c r="C61" s="26" t="s">
        <v>260</v>
      </c>
      <c r="D61" s="25" t="s">
        <v>210</v>
      </c>
      <c r="E61" s="15">
        <v>3</v>
      </c>
      <c r="F61" s="24"/>
      <c r="G61" s="24"/>
      <c r="H61" s="34"/>
      <c r="I61" s="23"/>
      <c r="J61" s="21"/>
      <c r="K61" s="22">
        <f t="shared" si="0"/>
        <v>0</v>
      </c>
      <c r="L61" s="68"/>
      <c r="M61" s="68"/>
      <c r="N61" s="68"/>
    </row>
    <row r="62" spans="1:14" s="4" customFormat="1" ht="30.05" customHeight="1" x14ac:dyDescent="0.25">
      <c r="A62" s="68"/>
      <c r="B62" s="91">
        <v>3.4100000000000099</v>
      </c>
      <c r="C62" s="26" t="s">
        <v>261</v>
      </c>
      <c r="D62" s="25" t="s">
        <v>210</v>
      </c>
      <c r="E62" s="15">
        <v>3</v>
      </c>
      <c r="F62" s="24"/>
      <c r="G62" s="24"/>
      <c r="H62" s="34"/>
      <c r="I62" s="23"/>
      <c r="J62" s="21"/>
      <c r="K62" s="22">
        <f t="shared" si="0"/>
        <v>0</v>
      </c>
      <c r="L62" s="68"/>
      <c r="M62" s="68"/>
      <c r="N62" s="68"/>
    </row>
    <row r="63" spans="1:14" s="4" customFormat="1" ht="30.05" customHeight="1" x14ac:dyDescent="0.25">
      <c r="A63" s="68"/>
      <c r="B63" s="91">
        <v>3.4200000000000101</v>
      </c>
      <c r="C63" s="26" t="s">
        <v>262</v>
      </c>
      <c r="D63" s="25" t="s">
        <v>272</v>
      </c>
      <c r="E63" s="15">
        <v>8</v>
      </c>
      <c r="F63" s="24"/>
      <c r="G63" s="24"/>
      <c r="H63" s="34"/>
      <c r="I63" s="23"/>
      <c r="J63" s="21"/>
      <c r="K63" s="22">
        <f t="shared" si="0"/>
        <v>0</v>
      </c>
      <c r="L63" s="68"/>
      <c r="M63" s="68"/>
      <c r="N63" s="68"/>
    </row>
    <row r="64" spans="1:14" s="4" customFormat="1" ht="30.05" customHeight="1" x14ac:dyDescent="0.25">
      <c r="A64" s="68"/>
      <c r="B64" s="91">
        <v>3.4300000000000099</v>
      </c>
      <c r="C64" s="26" t="s">
        <v>273</v>
      </c>
      <c r="D64" s="25" t="s">
        <v>165</v>
      </c>
      <c r="E64" s="15">
        <v>8</v>
      </c>
      <c r="F64" s="24"/>
      <c r="G64" s="24"/>
      <c r="H64" s="34"/>
      <c r="I64" s="23"/>
      <c r="J64" s="21"/>
      <c r="K64" s="22">
        <f t="shared" si="0"/>
        <v>0</v>
      </c>
      <c r="L64" s="68"/>
      <c r="M64" s="68"/>
      <c r="N64" s="68"/>
    </row>
    <row r="65" spans="1:14" s="4" customFormat="1" ht="30.05" customHeight="1" x14ac:dyDescent="0.25">
      <c r="A65" s="68"/>
      <c r="B65" s="91">
        <v>3.4400000000000102</v>
      </c>
      <c r="C65" s="26" t="s">
        <v>274</v>
      </c>
      <c r="D65" s="25" t="s">
        <v>165</v>
      </c>
      <c r="E65" s="15">
        <v>8</v>
      </c>
      <c r="F65" s="24"/>
      <c r="G65" s="24"/>
      <c r="H65" s="34"/>
      <c r="I65" s="23"/>
      <c r="J65" s="21"/>
      <c r="K65" s="22">
        <f t="shared" si="0"/>
        <v>0</v>
      </c>
      <c r="L65" s="68"/>
      <c r="M65" s="68"/>
      <c r="N65" s="68"/>
    </row>
    <row r="66" spans="1:14" s="4" customFormat="1" ht="30.05" customHeight="1" x14ac:dyDescent="0.25">
      <c r="A66" s="68"/>
      <c r="B66" s="91">
        <v>3.4500000000000099</v>
      </c>
      <c r="C66" s="26" t="s">
        <v>275</v>
      </c>
      <c r="D66" s="25" t="s">
        <v>165</v>
      </c>
      <c r="E66" s="15">
        <v>8</v>
      </c>
      <c r="F66" s="24"/>
      <c r="G66" s="24"/>
      <c r="H66" s="34"/>
      <c r="I66" s="23"/>
      <c r="J66" s="21"/>
      <c r="K66" s="22">
        <f t="shared" si="0"/>
        <v>0</v>
      </c>
      <c r="L66" s="68"/>
      <c r="M66" s="68"/>
      <c r="N66" s="68"/>
    </row>
    <row r="67" spans="1:14" s="4" customFormat="1" ht="30.05" customHeight="1" x14ac:dyDescent="0.25">
      <c r="A67" s="68"/>
      <c r="B67" s="91">
        <v>3.4600000000000102</v>
      </c>
      <c r="C67" s="26" t="s">
        <v>276</v>
      </c>
      <c r="D67" s="25" t="s">
        <v>165</v>
      </c>
      <c r="E67" s="15">
        <v>4</v>
      </c>
      <c r="F67" s="24"/>
      <c r="G67" s="24"/>
      <c r="H67" s="34"/>
      <c r="I67" s="23"/>
      <c r="J67" s="21"/>
      <c r="K67" s="22">
        <f t="shared" si="0"/>
        <v>0</v>
      </c>
      <c r="L67" s="68"/>
      <c r="M67" s="68"/>
      <c r="N67" s="68"/>
    </row>
    <row r="68" spans="1:14" s="4" customFormat="1" ht="30.05" customHeight="1" x14ac:dyDescent="0.25">
      <c r="A68" s="68"/>
      <c r="B68" s="91">
        <v>3.47000000000001</v>
      </c>
      <c r="C68" s="26" t="s">
        <v>277</v>
      </c>
      <c r="D68" s="25" t="s">
        <v>165</v>
      </c>
      <c r="E68" s="15">
        <v>8</v>
      </c>
      <c r="F68" s="24"/>
      <c r="G68" s="24"/>
      <c r="H68" s="34"/>
      <c r="I68" s="23"/>
      <c r="J68" s="21"/>
      <c r="K68" s="22">
        <f t="shared" si="0"/>
        <v>0</v>
      </c>
      <c r="L68" s="68"/>
      <c r="M68" s="68"/>
      <c r="N68" s="68"/>
    </row>
    <row r="69" spans="1:14" s="4" customFormat="1" ht="30.05" customHeight="1" x14ac:dyDescent="0.25">
      <c r="A69" s="68"/>
      <c r="B69" s="91">
        <v>3.4800000000000102</v>
      </c>
      <c r="C69" s="26" t="s">
        <v>278</v>
      </c>
      <c r="D69" s="25" t="s">
        <v>165</v>
      </c>
      <c r="E69" s="15">
        <v>4</v>
      </c>
      <c r="F69" s="24"/>
      <c r="G69" s="24"/>
      <c r="H69" s="34"/>
      <c r="I69" s="23"/>
      <c r="J69" s="21"/>
      <c r="K69" s="22">
        <f t="shared" si="0"/>
        <v>0</v>
      </c>
      <c r="L69" s="68"/>
      <c r="M69" s="68"/>
      <c r="N69" s="68"/>
    </row>
    <row r="70" spans="1:14" s="4" customFormat="1" ht="30.05" customHeight="1" x14ac:dyDescent="0.25">
      <c r="A70" s="68"/>
      <c r="B70" s="91">
        <v>3.49000000000001</v>
      </c>
      <c r="C70" s="26" t="s">
        <v>279</v>
      </c>
      <c r="D70" s="25" t="s">
        <v>165</v>
      </c>
      <c r="E70" s="15">
        <v>4</v>
      </c>
      <c r="F70" s="24"/>
      <c r="G70" s="24"/>
      <c r="H70" s="34"/>
      <c r="I70" s="23"/>
      <c r="J70" s="21"/>
      <c r="K70" s="22">
        <f t="shared" si="0"/>
        <v>0</v>
      </c>
      <c r="L70" s="68"/>
      <c r="M70" s="68"/>
      <c r="N70" s="68"/>
    </row>
    <row r="71" spans="1:14" s="4" customFormat="1" ht="30.05" customHeight="1" x14ac:dyDescent="0.25">
      <c r="A71" s="68"/>
      <c r="B71" s="130">
        <v>3.5000000000000102</v>
      </c>
      <c r="C71" s="26" t="s">
        <v>280</v>
      </c>
      <c r="D71" s="25" t="s">
        <v>165</v>
      </c>
      <c r="E71" s="15">
        <v>4</v>
      </c>
      <c r="F71" s="24"/>
      <c r="G71" s="24"/>
      <c r="H71" s="34"/>
      <c r="I71" s="23"/>
      <c r="J71" s="21"/>
      <c r="K71" s="22">
        <f t="shared" si="0"/>
        <v>0</v>
      </c>
      <c r="L71" s="68"/>
      <c r="M71" s="68"/>
      <c r="N71" s="68"/>
    </row>
    <row r="72" spans="1:14" s="4" customFormat="1" ht="30.05" customHeight="1" x14ac:dyDescent="0.25">
      <c r="A72" s="68"/>
      <c r="B72" s="91">
        <v>3.51000000000001</v>
      </c>
      <c r="C72" s="26" t="s">
        <v>281</v>
      </c>
      <c r="D72" s="25" t="s">
        <v>165</v>
      </c>
      <c r="E72" s="15">
        <v>4</v>
      </c>
      <c r="F72" s="24"/>
      <c r="G72" s="24"/>
      <c r="H72" s="34"/>
      <c r="I72" s="23"/>
      <c r="J72" s="21"/>
      <c r="K72" s="22">
        <f t="shared" si="0"/>
        <v>0</v>
      </c>
      <c r="L72" s="68"/>
      <c r="M72" s="68"/>
      <c r="N72" s="68"/>
    </row>
    <row r="73" spans="1:14" s="4" customFormat="1" ht="30.05" customHeight="1" x14ac:dyDescent="0.25">
      <c r="A73" s="68"/>
      <c r="B73" s="91">
        <v>3.5200000000000098</v>
      </c>
      <c r="C73" s="26" t="s">
        <v>282</v>
      </c>
      <c r="D73" s="25" t="s">
        <v>165</v>
      </c>
      <c r="E73" s="15">
        <v>8</v>
      </c>
      <c r="F73" s="24"/>
      <c r="G73" s="24"/>
      <c r="H73" s="34"/>
      <c r="I73" s="23"/>
      <c r="J73" s="21"/>
      <c r="K73" s="22">
        <f t="shared" si="0"/>
        <v>0</v>
      </c>
      <c r="L73" s="68"/>
      <c r="M73" s="68"/>
      <c r="N73" s="68"/>
    </row>
    <row r="74" spans="1:14" s="4" customFormat="1" ht="30.05" customHeight="1" x14ac:dyDescent="0.25">
      <c r="A74" s="68"/>
      <c r="B74" s="91">
        <v>3.53000000000001</v>
      </c>
      <c r="C74" s="26" t="s">
        <v>283</v>
      </c>
      <c r="D74" s="25" t="s">
        <v>165</v>
      </c>
      <c r="E74" s="15">
        <v>8</v>
      </c>
      <c r="F74" s="24"/>
      <c r="G74" s="24"/>
      <c r="H74" s="34"/>
      <c r="I74" s="23"/>
      <c r="J74" s="21"/>
      <c r="K74" s="22">
        <f t="shared" si="0"/>
        <v>0</v>
      </c>
      <c r="L74" s="68"/>
      <c r="M74" s="68"/>
      <c r="N74" s="68"/>
    </row>
    <row r="75" spans="1:14" s="4" customFormat="1" ht="30.05" customHeight="1" x14ac:dyDescent="0.25">
      <c r="A75" s="68"/>
      <c r="B75" s="91">
        <v>3.5400000000000098</v>
      </c>
      <c r="C75" s="26" t="s">
        <v>284</v>
      </c>
      <c r="D75" s="25" t="s">
        <v>165</v>
      </c>
      <c r="E75" s="15">
        <v>4</v>
      </c>
      <c r="F75" s="24"/>
      <c r="G75" s="24"/>
      <c r="H75" s="34"/>
      <c r="I75" s="23"/>
      <c r="J75" s="21"/>
      <c r="K75" s="22">
        <f t="shared" si="0"/>
        <v>0</v>
      </c>
      <c r="L75" s="68"/>
      <c r="M75" s="68"/>
      <c r="N75" s="68"/>
    </row>
    <row r="76" spans="1:14" s="4" customFormat="1" ht="30.05" customHeight="1" x14ac:dyDescent="0.25">
      <c r="A76" s="68"/>
      <c r="B76" s="91">
        <v>3.55000000000001</v>
      </c>
      <c r="C76" s="26" t="s">
        <v>285</v>
      </c>
      <c r="D76" s="25" t="s">
        <v>165</v>
      </c>
      <c r="E76" s="15">
        <v>6</v>
      </c>
      <c r="F76" s="24"/>
      <c r="G76" s="24"/>
      <c r="H76" s="34"/>
      <c r="I76" s="23"/>
      <c r="J76" s="21"/>
      <c r="K76" s="22">
        <f t="shared" si="0"/>
        <v>0</v>
      </c>
      <c r="L76" s="68"/>
      <c r="M76" s="68"/>
      <c r="N76" s="68"/>
    </row>
    <row r="77" spans="1:14" s="4" customFormat="1" ht="30.05" customHeight="1" x14ac:dyDescent="0.25">
      <c r="A77" s="68"/>
      <c r="B77" s="91">
        <v>3.5600000000000098</v>
      </c>
      <c r="C77" s="26" t="s">
        <v>286</v>
      </c>
      <c r="D77" s="25" t="s">
        <v>165</v>
      </c>
      <c r="E77" s="15">
        <v>6</v>
      </c>
      <c r="F77" s="24"/>
      <c r="G77" s="24"/>
      <c r="H77" s="34"/>
      <c r="I77" s="23"/>
      <c r="J77" s="21"/>
      <c r="K77" s="22">
        <f t="shared" si="0"/>
        <v>0</v>
      </c>
      <c r="L77" s="68"/>
      <c r="M77" s="68"/>
      <c r="N77" s="68"/>
    </row>
    <row r="78" spans="1:14" s="4" customFormat="1" ht="30.05" customHeight="1" x14ac:dyDescent="0.25">
      <c r="A78" s="68"/>
      <c r="B78" s="91">
        <v>3.5700000000000101</v>
      </c>
      <c r="C78" s="26" t="s">
        <v>287</v>
      </c>
      <c r="D78" s="25" t="s">
        <v>165</v>
      </c>
      <c r="E78" s="15">
        <v>8</v>
      </c>
      <c r="F78" s="24"/>
      <c r="G78" s="24"/>
      <c r="H78" s="34"/>
      <c r="I78" s="23"/>
      <c r="J78" s="21"/>
      <c r="K78" s="22">
        <f t="shared" si="0"/>
        <v>0</v>
      </c>
      <c r="L78" s="68"/>
      <c r="M78" s="68"/>
      <c r="N78" s="68"/>
    </row>
    <row r="79" spans="1:14" s="4" customFormat="1" ht="30.05" customHeight="1" x14ac:dyDescent="0.25">
      <c r="A79" s="68"/>
      <c r="B79" s="91">
        <v>3.5800000000000098</v>
      </c>
      <c r="C79" s="26" t="s">
        <v>288</v>
      </c>
      <c r="D79" s="25" t="s">
        <v>165</v>
      </c>
      <c r="E79" s="15">
        <v>6</v>
      </c>
      <c r="F79" s="24"/>
      <c r="G79" s="24"/>
      <c r="H79" s="34"/>
      <c r="I79" s="23"/>
      <c r="J79" s="21"/>
      <c r="K79" s="22">
        <f t="shared" si="0"/>
        <v>0</v>
      </c>
      <c r="L79" s="68"/>
      <c r="M79" s="68"/>
      <c r="N79" s="68"/>
    </row>
    <row r="80" spans="1:14" s="4" customFormat="1" ht="30.05" customHeight="1" x14ac:dyDescent="0.25">
      <c r="A80" s="68"/>
      <c r="B80" s="91">
        <v>3.5900000000000101</v>
      </c>
      <c r="C80" s="26" t="s">
        <v>289</v>
      </c>
      <c r="D80" s="25" t="s">
        <v>291</v>
      </c>
      <c r="E80" s="15">
        <v>72</v>
      </c>
      <c r="F80" s="24"/>
      <c r="G80" s="24"/>
      <c r="H80" s="34"/>
      <c r="I80" s="23"/>
      <c r="J80" s="21"/>
      <c r="K80" s="22">
        <f t="shared" si="0"/>
        <v>0</v>
      </c>
      <c r="L80" s="68"/>
      <c r="M80" s="68"/>
      <c r="N80" s="68"/>
    </row>
    <row r="81" spans="1:14" s="4" customFormat="1" ht="30.05" customHeight="1" x14ac:dyDescent="0.25">
      <c r="A81" s="68"/>
      <c r="B81" s="130">
        <v>3.6000000000000099</v>
      </c>
      <c r="C81" s="26" t="s">
        <v>290</v>
      </c>
      <c r="D81" s="25" t="s">
        <v>165</v>
      </c>
      <c r="E81" s="15">
        <v>3</v>
      </c>
      <c r="F81" s="24"/>
      <c r="G81" s="24"/>
      <c r="H81" s="34"/>
      <c r="I81" s="23"/>
      <c r="J81" s="21"/>
      <c r="K81" s="22">
        <f t="shared" si="0"/>
        <v>0</v>
      </c>
      <c r="L81" s="68"/>
      <c r="M81" s="68"/>
      <c r="N81" s="68"/>
    </row>
    <row r="82" spans="1:14" s="4" customFormat="1" ht="29.45" customHeight="1" x14ac:dyDescent="0.25">
      <c r="A82" s="68"/>
      <c r="B82" s="92"/>
      <c r="C82" s="7"/>
      <c r="D82" s="8"/>
      <c r="E82" s="14"/>
      <c r="F82" s="94" t="s">
        <v>17</v>
      </c>
      <c r="G82" s="95"/>
      <c r="H82" s="96"/>
      <c r="I82" s="103" t="s">
        <v>46</v>
      </c>
      <c r="J82" s="104"/>
      <c r="K82" s="19" t="s">
        <v>12</v>
      </c>
      <c r="L82" s="68"/>
      <c r="M82" s="68"/>
      <c r="N82" s="68"/>
    </row>
    <row r="83" spans="1:14" s="4" customFormat="1" ht="19.899999999999999" customHeight="1" x14ac:dyDescent="0.25">
      <c r="A83" s="68"/>
      <c r="B83" s="92"/>
      <c r="C83" s="7"/>
      <c r="D83" s="8"/>
      <c r="E83" s="14"/>
      <c r="F83" s="94"/>
      <c r="G83" s="95"/>
      <c r="H83" s="96"/>
      <c r="I83" s="103" t="s">
        <v>47</v>
      </c>
      <c r="J83" s="104"/>
      <c r="K83" s="19">
        <f>SUM(K22:K82)</f>
        <v>0</v>
      </c>
      <c r="L83" s="68"/>
      <c r="M83" s="68"/>
      <c r="N83" s="68"/>
    </row>
    <row r="84" spans="1:14" s="4" customFormat="1" ht="19.899999999999999" customHeight="1" x14ac:dyDescent="0.25">
      <c r="A84" s="68"/>
      <c r="B84" s="92"/>
      <c r="C84" s="7"/>
      <c r="D84" s="8"/>
      <c r="E84" s="14"/>
      <c r="F84" s="94"/>
      <c r="G84" s="95"/>
      <c r="H84" s="96"/>
      <c r="I84" s="103" t="s">
        <v>18</v>
      </c>
      <c r="J84" s="104"/>
      <c r="K84" s="19"/>
      <c r="L84" s="68"/>
      <c r="M84" s="68"/>
      <c r="N84" s="68"/>
    </row>
    <row r="85" spans="1:14" s="4" customFormat="1" ht="19.899999999999999" customHeight="1" x14ac:dyDescent="0.25">
      <c r="A85" s="68"/>
      <c r="B85" s="92"/>
      <c r="C85" s="7" t="s">
        <v>12</v>
      </c>
      <c r="D85" s="8"/>
      <c r="E85" s="14"/>
      <c r="F85" s="94"/>
      <c r="G85" s="95"/>
      <c r="H85" s="96"/>
      <c r="I85" s="103" t="s">
        <v>11</v>
      </c>
      <c r="J85" s="104" t="s">
        <v>11</v>
      </c>
      <c r="K85" s="20">
        <f>K83+K84</f>
        <v>0</v>
      </c>
      <c r="L85" s="68"/>
      <c r="M85" s="68"/>
      <c r="N85" s="68"/>
    </row>
    <row r="86" spans="1:14" s="4" customFormat="1" ht="19.899999999999999" customHeight="1" x14ac:dyDescent="0.25">
      <c r="A86" s="68"/>
      <c r="B86" s="92"/>
      <c r="C86" s="7"/>
      <c r="D86" s="8"/>
      <c r="E86" s="14"/>
      <c r="F86" s="97" t="s">
        <v>48</v>
      </c>
      <c r="G86" s="98"/>
      <c r="H86" s="99"/>
      <c r="I86" s="35"/>
      <c r="J86" s="36"/>
      <c r="K86" s="37"/>
      <c r="L86" s="68"/>
      <c r="M86" s="68"/>
      <c r="N86" s="68"/>
    </row>
    <row r="87" spans="1:14" s="4" customFormat="1" ht="28.8" customHeight="1" thickBot="1" x14ac:dyDescent="0.3">
      <c r="A87" s="68"/>
      <c r="B87" s="93"/>
      <c r="C87" s="16"/>
      <c r="D87" s="17"/>
      <c r="E87" s="18"/>
      <c r="F87" s="131" t="s">
        <v>49</v>
      </c>
      <c r="G87" s="131"/>
      <c r="H87" s="131"/>
      <c r="I87" s="38"/>
      <c r="J87" s="39"/>
      <c r="K87" s="40"/>
      <c r="L87" s="68"/>
      <c r="M87" s="68"/>
      <c r="N87" s="68"/>
    </row>
    <row r="88" spans="1:14" s="50" customFormat="1" ht="23.95" customHeight="1" x14ac:dyDescent="0.25">
      <c r="C88" s="46"/>
      <c r="E88" s="105"/>
      <c r="F88" s="106"/>
      <c r="H88" s="76"/>
      <c r="J88" s="107"/>
      <c r="K88" s="108"/>
    </row>
    <row r="89" spans="1:14" s="50" customFormat="1" ht="23.95" customHeight="1" thickBot="1" x14ac:dyDescent="0.3">
      <c r="C89" s="46"/>
      <c r="E89" s="105"/>
      <c r="F89" s="46"/>
      <c r="H89" s="76"/>
      <c r="J89" s="107"/>
      <c r="K89" s="108"/>
    </row>
    <row r="90" spans="1:14" s="41" customFormat="1" ht="24.9" customHeight="1" x14ac:dyDescent="0.3">
      <c r="C90" s="109" t="s">
        <v>14</v>
      </c>
      <c r="D90" s="110"/>
      <c r="E90" s="113"/>
      <c r="F90" s="114"/>
      <c r="G90" s="115"/>
    </row>
    <row r="91" spans="1:14" s="41" customFormat="1" ht="24.9" customHeight="1" x14ac:dyDescent="0.3">
      <c r="C91" s="116" t="s">
        <v>15</v>
      </c>
      <c r="D91" s="117"/>
      <c r="E91" s="120"/>
      <c r="F91" s="121"/>
      <c r="G91" s="122"/>
    </row>
    <row r="92" spans="1:14" s="41" customFormat="1" ht="24.9" customHeight="1" thickBot="1" x14ac:dyDescent="0.35">
      <c r="C92" s="123" t="s">
        <v>16</v>
      </c>
      <c r="D92" s="124"/>
      <c r="E92" s="127"/>
      <c r="F92" s="128"/>
      <c r="G92" s="129"/>
    </row>
    <row r="93" spans="1:14" s="50" customFormat="1" ht="23.95" customHeight="1" x14ac:dyDescent="0.25">
      <c r="C93" s="46"/>
      <c r="E93" s="105"/>
      <c r="F93" s="46"/>
      <c r="H93" s="76"/>
      <c r="J93" s="107"/>
      <c r="K93" s="108"/>
    </row>
    <row r="94" spans="1:14" s="50" customFormat="1" x14ac:dyDescent="0.25">
      <c r="C94" s="46"/>
      <c r="E94" s="75"/>
      <c r="F94" s="46"/>
      <c r="H94" s="76"/>
      <c r="J94" s="77"/>
      <c r="K94" s="77"/>
    </row>
  </sheetData>
  <sheetProtection algorithmName="SHA-512" hashValue="QaT37cklqxLEHMv8pruIdDR5ApckyNWxsuSy9qXvFkpoBLewGOK3BrTIkRnW12IDnxnvbt6TQqPWKQQWebkC0A==" saltValue="ZsF8YD4fNVsWTyXCYETdug==" spinCount="100000" sheet="1" objects="1" scenarios="1" formatCells="0" formatColumns="0" formatRows="0"/>
  <mergeCells count="23">
    <mergeCell ref="E92:G92"/>
    <mergeCell ref="F87:H87"/>
    <mergeCell ref="I87:K87"/>
    <mergeCell ref="E90:G90"/>
    <mergeCell ref="E91:G91"/>
    <mergeCell ref="F84:H84"/>
    <mergeCell ref="I84:J84"/>
    <mergeCell ref="F85:H85"/>
    <mergeCell ref="I85:J85"/>
    <mergeCell ref="F86:H86"/>
    <mergeCell ref="I86:K86"/>
    <mergeCell ref="C18:F18"/>
    <mergeCell ref="B20:B21"/>
    <mergeCell ref="F82:H82"/>
    <mergeCell ref="I82:J82"/>
    <mergeCell ref="F83:H83"/>
    <mergeCell ref="I83:J83"/>
    <mergeCell ref="B6:K6"/>
    <mergeCell ref="C17:F17"/>
    <mergeCell ref="B13:F13"/>
    <mergeCell ref="C14:F14"/>
    <mergeCell ref="C15:F15"/>
    <mergeCell ref="C16:F16"/>
  </mergeCells>
  <pageMargins left="0.11811023622047245" right="0.11811023622047245" top="0.55118110236220474" bottom="0.35433070866141736" header="0.31496062992125984" footer="0.31496062992125984"/>
  <pageSetup paperSize="9" scale="6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88"/>
  <sheetViews>
    <sheetView topLeftCell="D1" zoomScale="98" zoomScaleNormal="98" workbookViewId="0">
      <selection activeCell="K90" sqref="K90"/>
    </sheetView>
  </sheetViews>
  <sheetFormatPr defaultColWidth="9.109375" defaultRowHeight="14.4" x14ac:dyDescent="0.25"/>
  <cols>
    <col min="1" max="1" width="4.21875" style="1" customWidth="1"/>
    <col min="2" max="2" width="4.6640625" style="1" customWidth="1"/>
    <col min="3" max="3" width="44.44140625" style="3" customWidth="1"/>
    <col min="4" max="4" width="16" style="1" customWidth="1"/>
    <col min="5" max="5" width="11.33203125" style="2" customWidth="1"/>
    <col min="6" max="6" width="44.44140625" style="3" customWidth="1"/>
    <col min="7" max="7" width="10.88671875" style="1" customWidth="1"/>
    <col min="8" max="8" width="15.44140625" style="6" bestFit="1" customWidth="1"/>
    <col min="9" max="9" width="10.6640625" style="1" customWidth="1"/>
    <col min="10" max="10" width="9.5546875" style="5" customWidth="1"/>
    <col min="11" max="11" width="19.21875" style="5" customWidth="1"/>
    <col min="12" max="16384" width="9.109375" style="1"/>
  </cols>
  <sheetData>
    <row r="1" spans="2:11" s="41" customFormat="1" ht="15.05" x14ac:dyDescent="0.3">
      <c r="C1" s="42"/>
      <c r="D1" s="42"/>
      <c r="E1" s="42"/>
      <c r="F1" s="42"/>
    </row>
    <row r="2" spans="2:11" s="41" customFormat="1" ht="15.05" x14ac:dyDescent="0.3">
      <c r="D2" s="42"/>
      <c r="E2" s="42"/>
      <c r="F2" s="42"/>
    </row>
    <row r="3" spans="2:11" s="41" customFormat="1" ht="15.05" x14ac:dyDescent="0.3">
      <c r="C3" s="42"/>
      <c r="E3" s="42"/>
      <c r="F3" s="42"/>
    </row>
    <row r="4" spans="2:11" s="41" customFormat="1" ht="15.05" x14ac:dyDescent="0.3">
      <c r="C4" s="42"/>
      <c r="D4" s="42"/>
      <c r="E4" s="42"/>
      <c r="F4" s="42"/>
    </row>
    <row r="5" spans="2:11" s="41" customFormat="1" ht="15.05" x14ac:dyDescent="0.3">
      <c r="C5" s="43"/>
      <c r="D5" s="42"/>
      <c r="E5" s="42"/>
      <c r="F5" s="42"/>
    </row>
    <row r="6" spans="2:11" s="41" customFormat="1" ht="15.05" x14ac:dyDescent="0.3">
      <c r="B6" s="44" t="s">
        <v>220</v>
      </c>
      <c r="C6" s="44"/>
      <c r="D6" s="44"/>
      <c r="E6" s="44"/>
      <c r="F6" s="44"/>
      <c r="G6" s="44"/>
      <c r="H6" s="44"/>
      <c r="I6" s="44"/>
      <c r="J6" s="44"/>
      <c r="K6" s="44"/>
    </row>
    <row r="7" spans="2:11" s="41" customFormat="1" ht="15.05" x14ac:dyDescent="0.3">
      <c r="B7" s="45"/>
      <c r="C7" s="46"/>
      <c r="D7" s="45"/>
      <c r="E7" s="47"/>
      <c r="F7" s="47"/>
    </row>
    <row r="8" spans="2:11" s="41" customFormat="1" ht="15.05" x14ac:dyDescent="0.3">
      <c r="B8" s="42"/>
      <c r="C8" s="46"/>
      <c r="D8" s="48"/>
      <c r="E8" s="47"/>
      <c r="F8" s="49" t="s">
        <v>12</v>
      </c>
      <c r="G8" s="49"/>
      <c r="H8" s="49" t="s">
        <v>38</v>
      </c>
      <c r="I8" s="50"/>
    </row>
    <row r="9" spans="2:11" s="41" customFormat="1" ht="15.05" x14ac:dyDescent="0.3">
      <c r="B9" s="42"/>
      <c r="C9" s="46"/>
      <c r="D9" s="48"/>
      <c r="E9" s="47"/>
      <c r="F9" s="49"/>
      <c r="I9" s="50"/>
    </row>
    <row r="10" spans="2:11" s="41" customFormat="1" ht="15.05" x14ac:dyDescent="0.3">
      <c r="B10" s="48" t="s">
        <v>89</v>
      </c>
      <c r="C10" s="46"/>
      <c r="D10" s="48"/>
      <c r="E10" s="47"/>
      <c r="F10" s="47"/>
      <c r="I10" s="50"/>
    </row>
    <row r="11" spans="2:11" s="41" customFormat="1" ht="15.05" x14ac:dyDescent="0.3">
      <c r="B11" s="48" t="s">
        <v>13</v>
      </c>
      <c r="C11" s="46"/>
      <c r="D11" s="48"/>
      <c r="E11" s="51"/>
      <c r="F11" s="46"/>
      <c r="G11" s="51"/>
      <c r="H11" s="51" t="s">
        <v>59</v>
      </c>
      <c r="I11" s="50"/>
    </row>
    <row r="12" spans="2:11" s="41" customFormat="1" ht="15.65" thickBot="1" x14ac:dyDescent="0.35">
      <c r="B12" s="48"/>
      <c r="C12" s="46"/>
      <c r="D12" s="48"/>
      <c r="E12" s="51"/>
      <c r="F12" s="46"/>
      <c r="G12" s="51"/>
      <c r="I12" s="51"/>
    </row>
    <row r="13" spans="2:11" s="41" customFormat="1" ht="14.4" customHeight="1" thickBot="1" x14ac:dyDescent="0.35">
      <c r="B13" s="52" t="s">
        <v>72</v>
      </c>
      <c r="C13" s="53"/>
      <c r="D13" s="53"/>
      <c r="E13" s="53"/>
      <c r="F13" s="54"/>
      <c r="G13" s="50"/>
      <c r="I13" s="51"/>
    </row>
    <row r="14" spans="2:11" s="41" customFormat="1" ht="14.4" customHeight="1" x14ac:dyDescent="0.3">
      <c r="B14" s="55" t="s">
        <v>331</v>
      </c>
      <c r="C14" s="56" t="s">
        <v>215</v>
      </c>
      <c r="D14" s="57"/>
      <c r="E14" s="57"/>
      <c r="F14" s="58"/>
      <c r="G14" s="50"/>
      <c r="I14" s="51"/>
    </row>
    <row r="15" spans="2:11" s="41" customFormat="1" ht="14.4" customHeight="1" x14ac:dyDescent="0.3">
      <c r="B15" s="55" t="s">
        <v>332</v>
      </c>
      <c r="C15" s="59" t="s">
        <v>334</v>
      </c>
      <c r="D15" s="60"/>
      <c r="E15" s="60"/>
      <c r="F15" s="61"/>
      <c r="G15" s="50"/>
      <c r="I15" s="51"/>
    </row>
    <row r="16" spans="2:11" s="41" customFormat="1" ht="14.4" customHeight="1" x14ac:dyDescent="0.3">
      <c r="B16" s="62" t="s">
        <v>333</v>
      </c>
      <c r="C16" s="59" t="s">
        <v>45</v>
      </c>
      <c r="D16" s="60"/>
      <c r="E16" s="60"/>
      <c r="F16" s="61"/>
      <c r="G16" s="50"/>
      <c r="I16" s="51"/>
    </row>
    <row r="17" spans="1:18" s="41" customFormat="1" ht="14.4" customHeight="1" x14ac:dyDescent="0.3">
      <c r="B17" s="63"/>
      <c r="C17" s="59" t="s">
        <v>52</v>
      </c>
      <c r="D17" s="60"/>
      <c r="E17" s="60"/>
      <c r="F17" s="61"/>
      <c r="G17" s="50"/>
      <c r="I17" s="51"/>
    </row>
    <row r="18" spans="1:18" s="41" customFormat="1" ht="15.05" customHeight="1" thickBot="1" x14ac:dyDescent="0.35">
      <c r="B18" s="64"/>
      <c r="C18" s="65" t="s">
        <v>73</v>
      </c>
      <c r="D18" s="66"/>
      <c r="E18" s="66"/>
      <c r="F18" s="67"/>
      <c r="G18" s="50"/>
      <c r="I18" s="51"/>
    </row>
    <row r="19" spans="1:18" s="50" customFormat="1" ht="9.1" customHeight="1" thickBot="1" x14ac:dyDescent="0.55000000000000004">
      <c r="B19" s="68"/>
      <c r="C19" s="69"/>
      <c r="D19" s="69"/>
      <c r="E19" s="70"/>
      <c r="F19" s="70"/>
      <c r="G19" s="68"/>
      <c r="H19" s="71"/>
      <c r="I19" s="72"/>
      <c r="J19" s="72"/>
      <c r="K19" s="72"/>
      <c r="L19" s="73"/>
      <c r="M19" s="74"/>
      <c r="N19" s="74"/>
      <c r="O19" s="73"/>
      <c r="P19" s="73"/>
      <c r="Q19" s="73"/>
      <c r="R19" s="73"/>
    </row>
    <row r="20" spans="1:18" s="84" customFormat="1" ht="20.2" customHeight="1" x14ac:dyDescent="0.3">
      <c r="B20" s="78" t="s">
        <v>6</v>
      </c>
      <c r="C20" s="79" t="s">
        <v>0</v>
      </c>
      <c r="D20" s="79" t="s">
        <v>1</v>
      </c>
      <c r="E20" s="79" t="s">
        <v>2</v>
      </c>
      <c r="F20" s="79" t="s">
        <v>3</v>
      </c>
      <c r="G20" s="79" t="s">
        <v>4</v>
      </c>
      <c r="H20" s="79" t="s">
        <v>5</v>
      </c>
      <c r="I20" s="79" t="s">
        <v>7</v>
      </c>
      <c r="J20" s="80" t="s">
        <v>8</v>
      </c>
      <c r="K20" s="132" t="s">
        <v>9</v>
      </c>
    </row>
    <row r="21" spans="1:18" s="84" customFormat="1" ht="94.55" customHeight="1" x14ac:dyDescent="0.25">
      <c r="B21" s="85"/>
      <c r="C21" s="86" t="s">
        <v>40</v>
      </c>
      <c r="D21" s="87" t="s">
        <v>82</v>
      </c>
      <c r="E21" s="87" t="s">
        <v>51</v>
      </c>
      <c r="F21" s="86" t="s">
        <v>53</v>
      </c>
      <c r="G21" s="87" t="s">
        <v>335</v>
      </c>
      <c r="H21" s="87" t="s">
        <v>329</v>
      </c>
      <c r="I21" s="86" t="s">
        <v>58</v>
      </c>
      <c r="J21" s="87" t="s">
        <v>330</v>
      </c>
      <c r="K21" s="89" t="s">
        <v>19</v>
      </c>
      <c r="L21" s="90"/>
    </row>
    <row r="22" spans="1:18" s="4" customFormat="1" ht="30.05" customHeight="1" x14ac:dyDescent="0.25">
      <c r="A22" s="68"/>
      <c r="B22" s="137">
        <v>3.61</v>
      </c>
      <c r="C22" s="26" t="s">
        <v>221</v>
      </c>
      <c r="D22" s="25" t="s">
        <v>263</v>
      </c>
      <c r="E22" s="15">
        <v>90</v>
      </c>
      <c r="F22" s="24"/>
      <c r="G22" s="11"/>
      <c r="H22" s="34"/>
      <c r="I22" s="23"/>
      <c r="J22" s="21"/>
      <c r="K22" s="22">
        <f>H22*J22</f>
        <v>0</v>
      </c>
      <c r="L22" s="68"/>
      <c r="M22" s="68"/>
      <c r="N22" s="68"/>
      <c r="O22" s="68"/>
      <c r="P22" s="68"/>
    </row>
    <row r="23" spans="1:18" s="4" customFormat="1" ht="30.05" customHeight="1" x14ac:dyDescent="0.25">
      <c r="A23" s="68"/>
      <c r="B23" s="137">
        <v>3.62</v>
      </c>
      <c r="C23" s="26" t="s">
        <v>222</v>
      </c>
      <c r="D23" s="25" t="s">
        <v>264</v>
      </c>
      <c r="E23" s="15">
        <v>15</v>
      </c>
      <c r="F23" s="24"/>
      <c r="G23" s="11"/>
      <c r="H23" s="34"/>
      <c r="I23" s="23"/>
      <c r="J23" s="21"/>
      <c r="K23" s="22">
        <f t="shared" ref="K23:K74" si="0">H23*J23</f>
        <v>0</v>
      </c>
      <c r="L23" s="68"/>
      <c r="M23" s="68"/>
      <c r="N23" s="68"/>
      <c r="O23" s="68"/>
      <c r="P23" s="68"/>
    </row>
    <row r="24" spans="1:18" s="4" customFormat="1" ht="30.05" customHeight="1" x14ac:dyDescent="0.25">
      <c r="A24" s="68"/>
      <c r="B24" s="137">
        <v>3.63</v>
      </c>
      <c r="C24" s="26" t="s">
        <v>223</v>
      </c>
      <c r="D24" s="25" t="s">
        <v>265</v>
      </c>
      <c r="E24" s="15">
        <v>20</v>
      </c>
      <c r="F24" s="24"/>
      <c r="G24" s="11"/>
      <c r="H24" s="34"/>
      <c r="I24" s="23"/>
      <c r="J24" s="21"/>
      <c r="K24" s="22">
        <f t="shared" si="0"/>
        <v>0</v>
      </c>
      <c r="L24" s="68"/>
      <c r="M24" s="68"/>
      <c r="N24" s="68"/>
      <c r="O24" s="68"/>
      <c r="P24" s="68"/>
    </row>
    <row r="25" spans="1:18" s="4" customFormat="1" ht="30.05" customHeight="1" x14ac:dyDescent="0.25">
      <c r="A25" s="68"/>
      <c r="B25" s="137">
        <v>3.64</v>
      </c>
      <c r="C25" s="26" t="s">
        <v>224</v>
      </c>
      <c r="D25" s="25" t="s">
        <v>266</v>
      </c>
      <c r="E25" s="15">
        <v>1</v>
      </c>
      <c r="F25" s="24"/>
      <c r="G25" s="11"/>
      <c r="H25" s="34"/>
      <c r="I25" s="23"/>
      <c r="J25" s="21"/>
      <c r="K25" s="22">
        <f t="shared" si="0"/>
        <v>0</v>
      </c>
      <c r="L25" s="68"/>
      <c r="M25" s="68"/>
      <c r="N25" s="68"/>
      <c r="O25" s="68"/>
      <c r="P25" s="68"/>
    </row>
    <row r="26" spans="1:18" s="4" customFormat="1" ht="30.05" customHeight="1" x14ac:dyDescent="0.25">
      <c r="A26" s="68"/>
      <c r="B26" s="137">
        <v>3.65</v>
      </c>
      <c r="C26" s="26" t="s">
        <v>225</v>
      </c>
      <c r="D26" s="25" t="s">
        <v>266</v>
      </c>
      <c r="E26" s="15">
        <v>1</v>
      </c>
      <c r="F26" s="24"/>
      <c r="G26" s="11"/>
      <c r="H26" s="34"/>
      <c r="I26" s="23"/>
      <c r="J26" s="21"/>
      <c r="K26" s="22">
        <f t="shared" si="0"/>
        <v>0</v>
      </c>
      <c r="L26" s="68"/>
      <c r="M26" s="68"/>
      <c r="N26" s="68"/>
      <c r="O26" s="68"/>
      <c r="P26" s="68"/>
    </row>
    <row r="27" spans="1:18" s="4" customFormat="1" ht="30.05" customHeight="1" x14ac:dyDescent="0.25">
      <c r="A27" s="68"/>
      <c r="B27" s="137">
        <v>3.66</v>
      </c>
      <c r="C27" s="26" t="s">
        <v>226</v>
      </c>
      <c r="D27" s="25" t="s">
        <v>266</v>
      </c>
      <c r="E27" s="15">
        <v>1</v>
      </c>
      <c r="F27" s="24"/>
      <c r="G27" s="11"/>
      <c r="H27" s="34"/>
      <c r="I27" s="23"/>
      <c r="J27" s="21"/>
      <c r="K27" s="22">
        <f t="shared" si="0"/>
        <v>0</v>
      </c>
      <c r="L27" s="68"/>
      <c r="M27" s="68"/>
      <c r="N27" s="68"/>
      <c r="O27" s="68"/>
      <c r="P27" s="68"/>
    </row>
    <row r="28" spans="1:18" s="4" customFormat="1" ht="30.05" customHeight="1" x14ac:dyDescent="0.25">
      <c r="A28" s="68"/>
      <c r="B28" s="137">
        <v>3.67</v>
      </c>
      <c r="C28" s="26" t="s">
        <v>227</v>
      </c>
      <c r="D28" s="25" t="s">
        <v>267</v>
      </c>
      <c r="E28" s="15">
        <v>1</v>
      </c>
      <c r="F28" s="24"/>
      <c r="G28" s="11"/>
      <c r="H28" s="34"/>
      <c r="I28" s="23"/>
      <c r="J28" s="21"/>
      <c r="K28" s="22">
        <f t="shared" si="0"/>
        <v>0</v>
      </c>
      <c r="L28" s="68"/>
      <c r="M28" s="68"/>
      <c r="N28" s="68"/>
      <c r="O28" s="68"/>
      <c r="P28" s="68"/>
    </row>
    <row r="29" spans="1:18" s="4" customFormat="1" ht="30.05" customHeight="1" x14ac:dyDescent="0.25">
      <c r="A29" s="68"/>
      <c r="B29" s="137">
        <v>3.68</v>
      </c>
      <c r="C29" s="26" t="s">
        <v>228</v>
      </c>
      <c r="D29" s="25" t="s">
        <v>268</v>
      </c>
      <c r="E29" s="15">
        <v>3</v>
      </c>
      <c r="F29" s="24"/>
      <c r="G29" s="11"/>
      <c r="H29" s="34"/>
      <c r="I29" s="23"/>
      <c r="J29" s="21"/>
      <c r="K29" s="22">
        <f t="shared" si="0"/>
        <v>0</v>
      </c>
      <c r="L29" s="68"/>
      <c r="M29" s="68"/>
      <c r="N29" s="68"/>
      <c r="O29" s="68"/>
      <c r="P29" s="68"/>
    </row>
    <row r="30" spans="1:18" s="4" customFormat="1" ht="30.05" customHeight="1" x14ac:dyDescent="0.25">
      <c r="A30" s="68"/>
      <c r="B30" s="137">
        <v>3.69</v>
      </c>
      <c r="C30" s="26" t="s">
        <v>229</v>
      </c>
      <c r="D30" s="25" t="s">
        <v>269</v>
      </c>
      <c r="E30" s="15">
        <v>2</v>
      </c>
      <c r="F30" s="24"/>
      <c r="G30" s="11"/>
      <c r="H30" s="34"/>
      <c r="I30" s="23"/>
      <c r="J30" s="21"/>
      <c r="K30" s="22">
        <f t="shared" si="0"/>
        <v>0</v>
      </c>
      <c r="L30" s="68"/>
      <c r="M30" s="68"/>
      <c r="N30" s="68"/>
      <c r="O30" s="68"/>
      <c r="P30" s="68"/>
    </row>
    <row r="31" spans="1:18" s="4" customFormat="1" ht="30.05" customHeight="1" x14ac:dyDescent="0.25">
      <c r="A31" s="68"/>
      <c r="B31" s="138">
        <v>3.7</v>
      </c>
      <c r="C31" s="26" t="s">
        <v>230</v>
      </c>
      <c r="D31" s="25" t="s">
        <v>266</v>
      </c>
      <c r="E31" s="15">
        <v>1</v>
      </c>
      <c r="F31" s="24"/>
      <c r="G31" s="11"/>
      <c r="H31" s="34"/>
      <c r="I31" s="23"/>
      <c r="J31" s="21"/>
      <c r="K31" s="22">
        <f t="shared" si="0"/>
        <v>0</v>
      </c>
      <c r="L31" s="68"/>
      <c r="M31" s="68"/>
      <c r="N31" s="68"/>
      <c r="O31" s="68"/>
      <c r="P31" s="68"/>
    </row>
    <row r="32" spans="1:18" s="4" customFormat="1" ht="30.05" customHeight="1" x14ac:dyDescent="0.25">
      <c r="A32" s="68"/>
      <c r="B32" s="137">
        <v>3.71</v>
      </c>
      <c r="C32" s="26" t="s">
        <v>231</v>
      </c>
      <c r="D32" s="25" t="s">
        <v>266</v>
      </c>
      <c r="E32" s="15">
        <v>1</v>
      </c>
      <c r="F32" s="24"/>
      <c r="G32" s="11"/>
      <c r="H32" s="34"/>
      <c r="I32" s="23"/>
      <c r="J32" s="21"/>
      <c r="K32" s="22">
        <f t="shared" si="0"/>
        <v>0</v>
      </c>
      <c r="L32" s="68"/>
      <c r="M32" s="68"/>
      <c r="N32" s="68"/>
      <c r="O32" s="68"/>
      <c r="P32" s="68"/>
    </row>
    <row r="33" spans="1:16" s="4" customFormat="1" ht="30.05" customHeight="1" x14ac:dyDescent="0.25">
      <c r="A33" s="68"/>
      <c r="B33" s="137">
        <v>3.72</v>
      </c>
      <c r="C33" s="26" t="s">
        <v>232</v>
      </c>
      <c r="D33" s="25" t="s">
        <v>266</v>
      </c>
      <c r="E33" s="15">
        <v>1</v>
      </c>
      <c r="F33" s="24"/>
      <c r="G33" s="11"/>
      <c r="H33" s="34"/>
      <c r="I33" s="23"/>
      <c r="J33" s="21"/>
      <c r="K33" s="22">
        <f t="shared" si="0"/>
        <v>0</v>
      </c>
      <c r="L33" s="68"/>
      <c r="M33" s="68"/>
      <c r="N33" s="68"/>
      <c r="O33" s="68"/>
      <c r="P33" s="68"/>
    </row>
    <row r="34" spans="1:16" s="4" customFormat="1" ht="30.05" customHeight="1" x14ac:dyDescent="0.25">
      <c r="A34" s="68"/>
      <c r="B34" s="137">
        <v>3.73</v>
      </c>
      <c r="C34" s="26" t="s">
        <v>233</v>
      </c>
      <c r="D34" s="25" t="s">
        <v>266</v>
      </c>
      <c r="E34" s="15">
        <v>1</v>
      </c>
      <c r="F34" s="24"/>
      <c r="G34" s="11"/>
      <c r="H34" s="34"/>
      <c r="I34" s="23"/>
      <c r="J34" s="21"/>
      <c r="K34" s="22">
        <f t="shared" si="0"/>
        <v>0</v>
      </c>
      <c r="L34" s="68"/>
      <c r="M34" s="68"/>
      <c r="N34" s="68"/>
      <c r="O34" s="68"/>
      <c r="P34" s="68"/>
    </row>
    <row r="35" spans="1:16" s="4" customFormat="1" ht="30.05" customHeight="1" x14ac:dyDescent="0.25">
      <c r="A35" s="68"/>
      <c r="B35" s="137">
        <v>3.74</v>
      </c>
      <c r="C35" s="26" t="s">
        <v>234</v>
      </c>
      <c r="D35" s="25" t="s">
        <v>266</v>
      </c>
      <c r="E35" s="15">
        <v>1</v>
      </c>
      <c r="F35" s="24"/>
      <c r="G35" s="11"/>
      <c r="H35" s="34"/>
      <c r="I35" s="23"/>
      <c r="J35" s="21"/>
      <c r="K35" s="22">
        <f t="shared" si="0"/>
        <v>0</v>
      </c>
      <c r="L35" s="68"/>
      <c r="M35" s="68"/>
      <c r="N35" s="68"/>
      <c r="O35" s="68"/>
      <c r="P35" s="68"/>
    </row>
    <row r="36" spans="1:16" s="4" customFormat="1" ht="30.05" customHeight="1" x14ac:dyDescent="0.25">
      <c r="A36" s="68"/>
      <c r="B36" s="137">
        <v>3.75</v>
      </c>
      <c r="C36" s="26" t="s">
        <v>235</v>
      </c>
      <c r="D36" s="25" t="s">
        <v>270</v>
      </c>
      <c r="E36" s="15">
        <v>1</v>
      </c>
      <c r="F36" s="24"/>
      <c r="G36" s="11"/>
      <c r="H36" s="34"/>
      <c r="I36" s="23"/>
      <c r="J36" s="21"/>
      <c r="K36" s="22">
        <f t="shared" si="0"/>
        <v>0</v>
      </c>
      <c r="L36" s="68"/>
      <c r="M36" s="68"/>
      <c r="N36" s="68"/>
      <c r="O36" s="68"/>
      <c r="P36" s="68"/>
    </row>
    <row r="37" spans="1:16" s="4" customFormat="1" ht="30.05" customHeight="1" x14ac:dyDescent="0.25">
      <c r="A37" s="68"/>
      <c r="B37" s="137">
        <v>3.76</v>
      </c>
      <c r="C37" s="26" t="s">
        <v>236</v>
      </c>
      <c r="D37" s="25" t="s">
        <v>266</v>
      </c>
      <c r="E37" s="15">
        <v>1</v>
      </c>
      <c r="F37" s="24"/>
      <c r="G37" s="11"/>
      <c r="H37" s="34"/>
      <c r="I37" s="23"/>
      <c r="J37" s="21"/>
      <c r="K37" s="22">
        <f t="shared" si="0"/>
        <v>0</v>
      </c>
      <c r="L37" s="68"/>
      <c r="M37" s="68"/>
      <c r="N37" s="68"/>
      <c r="O37" s="68"/>
      <c r="P37" s="68"/>
    </row>
    <row r="38" spans="1:16" s="4" customFormat="1" ht="30.05" customHeight="1" x14ac:dyDescent="0.25">
      <c r="A38" s="68"/>
      <c r="B38" s="137">
        <v>3.77</v>
      </c>
      <c r="C38" s="26" t="s">
        <v>237</v>
      </c>
      <c r="D38" s="25" t="s">
        <v>266</v>
      </c>
      <c r="E38" s="15">
        <v>1</v>
      </c>
      <c r="F38" s="24"/>
      <c r="G38" s="11"/>
      <c r="H38" s="34"/>
      <c r="I38" s="23"/>
      <c r="J38" s="21"/>
      <c r="K38" s="22">
        <f t="shared" si="0"/>
        <v>0</v>
      </c>
      <c r="L38" s="68"/>
      <c r="M38" s="68"/>
      <c r="N38" s="68"/>
      <c r="O38" s="68"/>
      <c r="P38" s="68"/>
    </row>
    <row r="39" spans="1:16" s="4" customFormat="1" ht="30.05" customHeight="1" x14ac:dyDescent="0.25">
      <c r="A39" s="68"/>
      <c r="B39" s="137">
        <v>3.78</v>
      </c>
      <c r="C39" s="26" t="s">
        <v>238</v>
      </c>
      <c r="D39" s="25" t="s">
        <v>271</v>
      </c>
      <c r="E39" s="15">
        <v>1</v>
      </c>
      <c r="F39" s="24"/>
      <c r="G39" s="11"/>
      <c r="H39" s="34"/>
      <c r="I39" s="23"/>
      <c r="J39" s="21"/>
      <c r="K39" s="22">
        <f t="shared" si="0"/>
        <v>0</v>
      </c>
      <c r="L39" s="68"/>
      <c r="M39" s="68"/>
      <c r="N39" s="68"/>
      <c r="O39" s="68"/>
      <c r="P39" s="68"/>
    </row>
    <row r="40" spans="1:16" s="4" customFormat="1" ht="30.05" customHeight="1" x14ac:dyDescent="0.25">
      <c r="A40" s="68"/>
      <c r="B40" s="137">
        <v>3.79</v>
      </c>
      <c r="C40" s="26" t="s">
        <v>239</v>
      </c>
      <c r="D40" s="25" t="s">
        <v>210</v>
      </c>
      <c r="E40" s="15">
        <v>1</v>
      </c>
      <c r="F40" s="24"/>
      <c r="G40" s="11"/>
      <c r="H40" s="34"/>
      <c r="I40" s="23"/>
      <c r="J40" s="21"/>
      <c r="K40" s="22">
        <f t="shared" si="0"/>
        <v>0</v>
      </c>
      <c r="L40" s="68"/>
      <c r="M40" s="68"/>
      <c r="N40" s="68"/>
      <c r="O40" s="68"/>
      <c r="P40" s="68"/>
    </row>
    <row r="41" spans="1:16" s="4" customFormat="1" ht="30.05" customHeight="1" x14ac:dyDescent="0.25">
      <c r="A41" s="68"/>
      <c r="B41" s="138">
        <v>3.8</v>
      </c>
      <c r="C41" s="26" t="s">
        <v>240</v>
      </c>
      <c r="D41" s="25" t="s">
        <v>210</v>
      </c>
      <c r="E41" s="15">
        <v>1</v>
      </c>
      <c r="F41" s="24"/>
      <c r="G41" s="11"/>
      <c r="H41" s="34"/>
      <c r="I41" s="23"/>
      <c r="J41" s="21"/>
      <c r="K41" s="22">
        <f t="shared" si="0"/>
        <v>0</v>
      </c>
      <c r="L41" s="68"/>
      <c r="M41" s="68"/>
      <c r="N41" s="68"/>
      <c r="O41" s="68"/>
      <c r="P41" s="68"/>
    </row>
    <row r="42" spans="1:16" s="4" customFormat="1" ht="30.05" customHeight="1" x14ac:dyDescent="0.25">
      <c r="A42" s="68"/>
      <c r="B42" s="137">
        <v>3.81</v>
      </c>
      <c r="C42" s="26" t="s">
        <v>241</v>
      </c>
      <c r="D42" s="25" t="s">
        <v>210</v>
      </c>
      <c r="E42" s="15">
        <v>1</v>
      </c>
      <c r="F42" s="24"/>
      <c r="G42" s="11"/>
      <c r="H42" s="34"/>
      <c r="I42" s="23"/>
      <c r="J42" s="21"/>
      <c r="K42" s="22">
        <f t="shared" si="0"/>
        <v>0</v>
      </c>
      <c r="L42" s="68"/>
      <c r="M42" s="68"/>
      <c r="N42" s="68"/>
      <c r="O42" s="68"/>
      <c r="P42" s="68"/>
    </row>
    <row r="43" spans="1:16" s="4" customFormat="1" ht="30.05" customHeight="1" x14ac:dyDescent="0.25">
      <c r="A43" s="68"/>
      <c r="B43" s="137">
        <v>3.82</v>
      </c>
      <c r="C43" s="26" t="s">
        <v>242</v>
      </c>
      <c r="D43" s="25" t="s">
        <v>210</v>
      </c>
      <c r="E43" s="15">
        <v>1</v>
      </c>
      <c r="F43" s="24"/>
      <c r="G43" s="11"/>
      <c r="H43" s="34"/>
      <c r="I43" s="23"/>
      <c r="J43" s="21"/>
      <c r="K43" s="22">
        <f t="shared" si="0"/>
        <v>0</v>
      </c>
      <c r="L43" s="68"/>
      <c r="M43" s="68"/>
      <c r="N43" s="68"/>
      <c r="O43" s="68"/>
      <c r="P43" s="68"/>
    </row>
    <row r="44" spans="1:16" s="4" customFormat="1" ht="30.05" customHeight="1" x14ac:dyDescent="0.25">
      <c r="A44" s="68"/>
      <c r="B44" s="137">
        <v>3.83</v>
      </c>
      <c r="C44" s="26" t="s">
        <v>243</v>
      </c>
      <c r="D44" s="25" t="s">
        <v>210</v>
      </c>
      <c r="E44" s="15">
        <v>1</v>
      </c>
      <c r="F44" s="24"/>
      <c r="G44" s="11"/>
      <c r="H44" s="34"/>
      <c r="I44" s="23"/>
      <c r="J44" s="21"/>
      <c r="K44" s="22">
        <f t="shared" si="0"/>
        <v>0</v>
      </c>
      <c r="L44" s="68"/>
      <c r="M44" s="68"/>
      <c r="N44" s="68"/>
      <c r="O44" s="68"/>
      <c r="P44" s="68"/>
    </row>
    <row r="45" spans="1:16" s="4" customFormat="1" ht="30.05" customHeight="1" x14ac:dyDescent="0.25">
      <c r="A45" s="68"/>
      <c r="B45" s="137">
        <v>3.84</v>
      </c>
      <c r="C45" s="26" t="s">
        <v>244</v>
      </c>
      <c r="D45" s="25" t="s">
        <v>210</v>
      </c>
      <c r="E45" s="15">
        <v>1</v>
      </c>
      <c r="F45" s="24"/>
      <c r="G45" s="11"/>
      <c r="H45" s="34"/>
      <c r="I45" s="23"/>
      <c r="J45" s="21"/>
      <c r="K45" s="22">
        <f t="shared" si="0"/>
        <v>0</v>
      </c>
      <c r="L45" s="68"/>
      <c r="M45" s="68"/>
      <c r="N45" s="68"/>
      <c r="O45" s="68"/>
      <c r="P45" s="68"/>
    </row>
    <row r="46" spans="1:16" s="4" customFormat="1" ht="30.05" customHeight="1" x14ac:dyDescent="0.25">
      <c r="A46" s="68"/>
      <c r="B46" s="137">
        <v>3.8500000000000099</v>
      </c>
      <c r="C46" s="26" t="s">
        <v>245</v>
      </c>
      <c r="D46" s="25" t="s">
        <v>210</v>
      </c>
      <c r="E46" s="15">
        <v>1</v>
      </c>
      <c r="F46" s="24"/>
      <c r="G46" s="11"/>
      <c r="H46" s="34"/>
      <c r="I46" s="23"/>
      <c r="J46" s="21"/>
      <c r="K46" s="22">
        <f t="shared" si="0"/>
        <v>0</v>
      </c>
      <c r="L46" s="68"/>
      <c r="M46" s="68"/>
      <c r="N46" s="68"/>
      <c r="O46" s="68"/>
      <c r="P46" s="68"/>
    </row>
    <row r="47" spans="1:16" s="4" customFormat="1" ht="30.05" customHeight="1" x14ac:dyDescent="0.25">
      <c r="A47" s="68"/>
      <c r="B47" s="137">
        <v>3.8600000000000101</v>
      </c>
      <c r="C47" s="26" t="s">
        <v>246</v>
      </c>
      <c r="D47" s="25" t="s">
        <v>210</v>
      </c>
      <c r="E47" s="15">
        <v>1</v>
      </c>
      <c r="F47" s="24"/>
      <c r="G47" s="11"/>
      <c r="H47" s="34"/>
      <c r="I47" s="23"/>
      <c r="J47" s="21"/>
      <c r="K47" s="22">
        <f t="shared" si="0"/>
        <v>0</v>
      </c>
      <c r="L47" s="68"/>
      <c r="M47" s="68"/>
      <c r="N47" s="68"/>
      <c r="O47" s="68"/>
      <c r="P47" s="68"/>
    </row>
    <row r="48" spans="1:16" s="4" customFormat="1" ht="30.05" customHeight="1" x14ac:dyDescent="0.25">
      <c r="A48" s="68"/>
      <c r="B48" s="137">
        <v>3.8700000000000099</v>
      </c>
      <c r="C48" s="26" t="s">
        <v>247</v>
      </c>
      <c r="D48" s="25" t="s">
        <v>272</v>
      </c>
      <c r="E48" s="15">
        <v>2500</v>
      </c>
      <c r="F48" s="24"/>
      <c r="G48" s="11"/>
      <c r="H48" s="34"/>
      <c r="I48" s="23"/>
      <c r="J48" s="21"/>
      <c r="K48" s="22">
        <f t="shared" si="0"/>
        <v>0</v>
      </c>
      <c r="L48" s="68"/>
      <c r="M48" s="68"/>
      <c r="N48" s="68"/>
      <c r="O48" s="68"/>
      <c r="P48" s="68"/>
    </row>
    <row r="49" spans="1:16" s="4" customFormat="1" ht="30.05" customHeight="1" x14ac:dyDescent="0.25">
      <c r="A49" s="68"/>
      <c r="B49" s="137">
        <v>3.8800000000000101</v>
      </c>
      <c r="C49" s="26" t="s">
        <v>292</v>
      </c>
      <c r="D49" s="25" t="s">
        <v>317</v>
      </c>
      <c r="E49" s="15">
        <v>6</v>
      </c>
      <c r="F49" s="24"/>
      <c r="G49" s="11"/>
      <c r="H49" s="34"/>
      <c r="I49" s="23"/>
      <c r="J49" s="21"/>
      <c r="K49" s="22">
        <f t="shared" si="0"/>
        <v>0</v>
      </c>
      <c r="L49" s="68"/>
      <c r="M49" s="68"/>
      <c r="N49" s="68"/>
      <c r="O49" s="68"/>
      <c r="P49" s="68"/>
    </row>
    <row r="50" spans="1:16" s="4" customFormat="1" ht="30.05" customHeight="1" x14ac:dyDescent="0.25">
      <c r="A50" s="68"/>
      <c r="B50" s="137">
        <v>3.8900000000000099</v>
      </c>
      <c r="C50" s="26" t="s">
        <v>293</v>
      </c>
      <c r="D50" s="25" t="s">
        <v>318</v>
      </c>
      <c r="E50" s="15">
        <v>3</v>
      </c>
      <c r="F50" s="24"/>
      <c r="G50" s="11"/>
      <c r="H50" s="34"/>
      <c r="I50" s="23"/>
      <c r="J50" s="21"/>
      <c r="K50" s="22">
        <f t="shared" si="0"/>
        <v>0</v>
      </c>
      <c r="L50" s="68"/>
      <c r="M50" s="68"/>
      <c r="N50" s="68"/>
      <c r="O50" s="68"/>
      <c r="P50" s="68"/>
    </row>
    <row r="51" spans="1:16" s="4" customFormat="1" ht="30.05" customHeight="1" x14ac:dyDescent="0.25">
      <c r="A51" s="68"/>
      <c r="B51" s="138">
        <v>3.9000000000000101</v>
      </c>
      <c r="C51" s="26" t="s">
        <v>294</v>
      </c>
      <c r="D51" s="25" t="s">
        <v>318</v>
      </c>
      <c r="E51" s="15">
        <v>4</v>
      </c>
      <c r="F51" s="24"/>
      <c r="G51" s="11"/>
      <c r="H51" s="34"/>
      <c r="I51" s="23"/>
      <c r="J51" s="21"/>
      <c r="K51" s="22">
        <f t="shared" si="0"/>
        <v>0</v>
      </c>
      <c r="L51" s="68"/>
      <c r="M51" s="68"/>
      <c r="N51" s="68"/>
      <c r="O51" s="68"/>
      <c r="P51" s="68"/>
    </row>
    <row r="52" spans="1:16" s="4" customFormat="1" ht="30.05" customHeight="1" x14ac:dyDescent="0.25">
      <c r="A52" s="68"/>
      <c r="B52" s="137">
        <v>3.9100000000000099</v>
      </c>
      <c r="C52" s="26" t="s">
        <v>295</v>
      </c>
      <c r="D52" s="25" t="s">
        <v>319</v>
      </c>
      <c r="E52" s="15">
        <v>6</v>
      </c>
      <c r="F52" s="24"/>
      <c r="G52" s="11"/>
      <c r="H52" s="34"/>
      <c r="I52" s="23"/>
      <c r="J52" s="21"/>
      <c r="K52" s="22">
        <f t="shared" si="0"/>
        <v>0</v>
      </c>
      <c r="L52" s="68"/>
      <c r="M52" s="68"/>
      <c r="N52" s="68"/>
      <c r="O52" s="68"/>
      <c r="P52" s="68"/>
    </row>
    <row r="53" spans="1:16" s="4" customFormat="1" ht="30.05" customHeight="1" x14ac:dyDescent="0.25">
      <c r="A53" s="68"/>
      <c r="B53" s="137">
        <v>3.9200000000000101</v>
      </c>
      <c r="C53" s="26" t="s">
        <v>296</v>
      </c>
      <c r="D53" s="25" t="s">
        <v>319</v>
      </c>
      <c r="E53" s="15">
        <v>6</v>
      </c>
      <c r="F53" s="24"/>
      <c r="G53" s="11"/>
      <c r="H53" s="34"/>
      <c r="I53" s="23"/>
      <c r="J53" s="21"/>
      <c r="K53" s="22">
        <f t="shared" si="0"/>
        <v>0</v>
      </c>
      <c r="L53" s="68"/>
      <c r="M53" s="68"/>
      <c r="N53" s="68"/>
      <c r="O53" s="68"/>
      <c r="P53" s="68"/>
    </row>
    <row r="54" spans="1:16" s="4" customFormat="1" ht="30.05" customHeight="1" x14ac:dyDescent="0.25">
      <c r="A54" s="68"/>
      <c r="B54" s="137">
        <v>3.9300000000000099</v>
      </c>
      <c r="C54" s="26" t="s">
        <v>297</v>
      </c>
      <c r="D54" s="25" t="s">
        <v>270</v>
      </c>
      <c r="E54" s="15">
        <v>4</v>
      </c>
      <c r="F54" s="24"/>
      <c r="G54" s="11"/>
      <c r="H54" s="34"/>
      <c r="I54" s="23"/>
      <c r="J54" s="21"/>
      <c r="K54" s="22">
        <f t="shared" si="0"/>
        <v>0</v>
      </c>
      <c r="L54" s="68"/>
      <c r="M54" s="68"/>
      <c r="N54" s="68"/>
      <c r="O54" s="68"/>
      <c r="P54" s="68"/>
    </row>
    <row r="55" spans="1:16" s="4" customFormat="1" ht="30.05" customHeight="1" x14ac:dyDescent="0.25">
      <c r="A55" s="68"/>
      <c r="B55" s="137">
        <v>3.9400000000000102</v>
      </c>
      <c r="C55" s="26" t="s">
        <v>298</v>
      </c>
      <c r="D55" s="25" t="s">
        <v>320</v>
      </c>
      <c r="E55" s="15">
        <v>6</v>
      </c>
      <c r="F55" s="24"/>
      <c r="G55" s="11"/>
      <c r="H55" s="34"/>
      <c r="I55" s="23"/>
      <c r="J55" s="21"/>
      <c r="K55" s="22">
        <f t="shared" si="0"/>
        <v>0</v>
      </c>
      <c r="L55" s="68"/>
      <c r="M55" s="68"/>
      <c r="N55" s="68"/>
      <c r="O55" s="68"/>
      <c r="P55" s="68"/>
    </row>
    <row r="56" spans="1:16" s="4" customFormat="1" ht="30.05" customHeight="1" x14ac:dyDescent="0.25">
      <c r="A56" s="68"/>
      <c r="B56" s="137">
        <v>3.9500000000000099</v>
      </c>
      <c r="C56" s="26" t="s">
        <v>299</v>
      </c>
      <c r="D56" s="25" t="s">
        <v>321</v>
      </c>
      <c r="E56" s="15">
        <v>6</v>
      </c>
      <c r="F56" s="24"/>
      <c r="G56" s="11"/>
      <c r="H56" s="34"/>
      <c r="I56" s="23"/>
      <c r="J56" s="21"/>
      <c r="K56" s="22">
        <f t="shared" si="0"/>
        <v>0</v>
      </c>
      <c r="L56" s="68"/>
      <c r="M56" s="68"/>
      <c r="N56" s="68"/>
      <c r="O56" s="68"/>
      <c r="P56" s="68"/>
    </row>
    <row r="57" spans="1:16" s="4" customFormat="1" ht="30.05" customHeight="1" x14ac:dyDescent="0.25">
      <c r="A57" s="68"/>
      <c r="B57" s="137">
        <v>3.9600000000000102</v>
      </c>
      <c r="C57" s="26" t="s">
        <v>300</v>
      </c>
      <c r="D57" s="25" t="s">
        <v>322</v>
      </c>
      <c r="E57" s="15">
        <v>3</v>
      </c>
      <c r="F57" s="24"/>
      <c r="G57" s="11"/>
      <c r="H57" s="34"/>
      <c r="I57" s="23"/>
      <c r="J57" s="21"/>
      <c r="K57" s="22">
        <f t="shared" si="0"/>
        <v>0</v>
      </c>
      <c r="L57" s="68"/>
      <c r="M57" s="68"/>
      <c r="N57" s="68"/>
      <c r="O57" s="68"/>
      <c r="P57" s="68"/>
    </row>
    <row r="58" spans="1:16" s="4" customFormat="1" ht="30.05" customHeight="1" x14ac:dyDescent="0.25">
      <c r="A58" s="68"/>
      <c r="B58" s="137">
        <v>3.97000000000001</v>
      </c>
      <c r="C58" s="26" t="s">
        <v>301</v>
      </c>
      <c r="D58" s="25" t="s">
        <v>318</v>
      </c>
      <c r="E58" s="15">
        <v>3</v>
      </c>
      <c r="F58" s="24"/>
      <c r="G58" s="11"/>
      <c r="H58" s="34"/>
      <c r="I58" s="23"/>
      <c r="J58" s="21"/>
      <c r="K58" s="22">
        <f t="shared" si="0"/>
        <v>0</v>
      </c>
      <c r="L58" s="68"/>
      <c r="M58" s="68"/>
      <c r="N58" s="68"/>
      <c r="O58" s="68"/>
      <c r="P58" s="68"/>
    </row>
    <row r="59" spans="1:16" s="4" customFormat="1" ht="30.05" customHeight="1" x14ac:dyDescent="0.25">
      <c r="A59" s="68"/>
      <c r="B59" s="137">
        <v>3.9800000000000102</v>
      </c>
      <c r="C59" s="26" t="s">
        <v>302</v>
      </c>
      <c r="D59" s="25" t="s">
        <v>319</v>
      </c>
      <c r="E59" s="15">
        <v>6</v>
      </c>
      <c r="F59" s="24"/>
      <c r="G59" s="11"/>
      <c r="H59" s="34"/>
      <c r="I59" s="23"/>
      <c r="J59" s="21"/>
      <c r="K59" s="22">
        <f t="shared" si="0"/>
        <v>0</v>
      </c>
      <c r="L59" s="68"/>
      <c r="M59" s="68"/>
      <c r="N59" s="68"/>
      <c r="O59" s="68"/>
      <c r="P59" s="68"/>
    </row>
    <row r="60" spans="1:16" s="4" customFormat="1" ht="30.05" customHeight="1" x14ac:dyDescent="0.25">
      <c r="A60" s="68"/>
      <c r="B60" s="137">
        <v>3.99000000000001</v>
      </c>
      <c r="C60" s="26" t="s">
        <v>303</v>
      </c>
      <c r="D60" s="25" t="s">
        <v>323</v>
      </c>
      <c r="E60" s="15">
        <v>6</v>
      </c>
      <c r="F60" s="24"/>
      <c r="G60" s="11"/>
      <c r="H60" s="34"/>
      <c r="I60" s="23"/>
      <c r="J60" s="21"/>
      <c r="K60" s="22">
        <f t="shared" si="0"/>
        <v>0</v>
      </c>
      <c r="L60" s="68"/>
      <c r="M60" s="68"/>
      <c r="N60" s="68"/>
      <c r="O60" s="68"/>
      <c r="P60" s="68"/>
    </row>
    <row r="61" spans="1:16" s="4" customFormat="1" ht="30.05" customHeight="1" x14ac:dyDescent="0.25">
      <c r="A61" s="68"/>
      <c r="B61" s="139">
        <v>3.1</v>
      </c>
      <c r="C61" s="26" t="s">
        <v>304</v>
      </c>
      <c r="D61" s="25" t="s">
        <v>270</v>
      </c>
      <c r="E61" s="15">
        <v>6</v>
      </c>
      <c r="F61" s="24"/>
      <c r="G61" s="11"/>
      <c r="H61" s="34"/>
      <c r="I61" s="23"/>
      <c r="J61" s="21"/>
      <c r="K61" s="22">
        <f t="shared" si="0"/>
        <v>0</v>
      </c>
      <c r="L61" s="68"/>
      <c r="M61" s="68"/>
      <c r="N61" s="68"/>
      <c r="O61" s="68"/>
      <c r="P61" s="68"/>
    </row>
    <row r="62" spans="1:16" s="4" customFormat="1" ht="30.05" customHeight="1" x14ac:dyDescent="0.25">
      <c r="A62" s="68"/>
      <c r="B62" s="139">
        <v>3.101</v>
      </c>
      <c r="C62" s="26" t="s">
        <v>305</v>
      </c>
      <c r="D62" s="25" t="s">
        <v>270</v>
      </c>
      <c r="E62" s="15">
        <v>6</v>
      </c>
      <c r="F62" s="24"/>
      <c r="G62" s="11"/>
      <c r="H62" s="34"/>
      <c r="I62" s="23"/>
      <c r="J62" s="21"/>
      <c r="K62" s="22">
        <f t="shared" si="0"/>
        <v>0</v>
      </c>
      <c r="L62" s="68"/>
      <c r="M62" s="68"/>
      <c r="N62" s="68"/>
      <c r="O62" s="68"/>
      <c r="P62" s="68"/>
    </row>
    <row r="63" spans="1:16" s="4" customFormat="1" ht="30.05" customHeight="1" x14ac:dyDescent="0.25">
      <c r="A63" s="68"/>
      <c r="B63" s="139">
        <v>3.1019999999999999</v>
      </c>
      <c r="C63" s="26" t="s">
        <v>306</v>
      </c>
      <c r="D63" s="25" t="s">
        <v>321</v>
      </c>
      <c r="E63" s="15">
        <v>5</v>
      </c>
      <c r="F63" s="24"/>
      <c r="G63" s="11"/>
      <c r="H63" s="34"/>
      <c r="I63" s="23"/>
      <c r="J63" s="21"/>
      <c r="K63" s="22">
        <f t="shared" si="0"/>
        <v>0</v>
      </c>
      <c r="L63" s="68"/>
      <c r="M63" s="68"/>
      <c r="N63" s="68"/>
      <c r="O63" s="68"/>
      <c r="P63" s="68"/>
    </row>
    <row r="64" spans="1:16" s="4" customFormat="1" ht="30.05" customHeight="1" x14ac:dyDescent="0.25">
      <c r="A64" s="68"/>
      <c r="B64" s="139">
        <v>3.1030000000000002</v>
      </c>
      <c r="C64" s="26" t="s">
        <v>307</v>
      </c>
      <c r="D64" s="25" t="s">
        <v>324</v>
      </c>
      <c r="E64" s="15">
        <v>5</v>
      </c>
      <c r="F64" s="24"/>
      <c r="G64" s="11"/>
      <c r="H64" s="34"/>
      <c r="I64" s="23"/>
      <c r="J64" s="21"/>
      <c r="K64" s="22">
        <f t="shared" si="0"/>
        <v>0</v>
      </c>
      <c r="L64" s="68"/>
      <c r="M64" s="68"/>
      <c r="N64" s="68"/>
      <c r="O64" s="68"/>
      <c r="P64" s="68"/>
    </row>
    <row r="65" spans="1:16" s="4" customFormat="1" ht="30.05" customHeight="1" x14ac:dyDescent="0.25">
      <c r="A65" s="68"/>
      <c r="B65" s="139">
        <v>3.1040000000000001</v>
      </c>
      <c r="C65" s="26" t="s">
        <v>308</v>
      </c>
      <c r="D65" s="25" t="s">
        <v>320</v>
      </c>
      <c r="E65" s="15">
        <v>5</v>
      </c>
      <c r="F65" s="24"/>
      <c r="G65" s="11"/>
      <c r="H65" s="34"/>
      <c r="I65" s="23"/>
      <c r="J65" s="21"/>
      <c r="K65" s="22">
        <f t="shared" si="0"/>
        <v>0</v>
      </c>
      <c r="L65" s="68"/>
      <c r="M65" s="68"/>
      <c r="N65" s="68"/>
      <c r="O65" s="68"/>
      <c r="P65" s="68"/>
    </row>
    <row r="66" spans="1:16" s="4" customFormat="1" ht="30.05" customHeight="1" x14ac:dyDescent="0.25">
      <c r="A66" s="68"/>
      <c r="B66" s="139">
        <v>3.105</v>
      </c>
      <c r="C66" s="26" t="s">
        <v>309</v>
      </c>
      <c r="D66" s="25" t="s">
        <v>210</v>
      </c>
      <c r="E66" s="15">
        <v>3</v>
      </c>
      <c r="F66" s="24"/>
      <c r="G66" s="11"/>
      <c r="H66" s="34"/>
      <c r="I66" s="23"/>
      <c r="J66" s="21"/>
      <c r="K66" s="22">
        <f t="shared" si="0"/>
        <v>0</v>
      </c>
      <c r="L66" s="68"/>
      <c r="M66" s="68"/>
      <c r="N66" s="68"/>
      <c r="O66" s="68"/>
      <c r="P66" s="68"/>
    </row>
    <row r="67" spans="1:16" s="4" customFormat="1" ht="30.05" customHeight="1" x14ac:dyDescent="0.25">
      <c r="A67" s="68"/>
      <c r="B67" s="139">
        <v>3.1059999999999999</v>
      </c>
      <c r="C67" s="26" t="s">
        <v>310</v>
      </c>
      <c r="D67" s="25" t="s">
        <v>210</v>
      </c>
      <c r="E67" s="15">
        <v>3</v>
      </c>
      <c r="F67" s="24"/>
      <c r="G67" s="11"/>
      <c r="H67" s="34"/>
      <c r="I67" s="23"/>
      <c r="J67" s="21"/>
      <c r="K67" s="22">
        <f t="shared" si="0"/>
        <v>0</v>
      </c>
      <c r="L67" s="68"/>
      <c r="M67" s="68"/>
      <c r="N67" s="68"/>
      <c r="O67" s="68"/>
      <c r="P67" s="68"/>
    </row>
    <row r="68" spans="1:16" s="4" customFormat="1" ht="30.05" customHeight="1" x14ac:dyDescent="0.25">
      <c r="A68" s="68"/>
      <c r="B68" s="139">
        <v>3.1070000000000002</v>
      </c>
      <c r="C68" s="26" t="s">
        <v>311</v>
      </c>
      <c r="D68" s="25" t="s">
        <v>210</v>
      </c>
      <c r="E68" s="15">
        <v>3</v>
      </c>
      <c r="F68" s="24"/>
      <c r="G68" s="11"/>
      <c r="H68" s="34"/>
      <c r="I68" s="23"/>
      <c r="J68" s="21"/>
      <c r="K68" s="22">
        <f t="shared" si="0"/>
        <v>0</v>
      </c>
      <c r="L68" s="68"/>
      <c r="M68" s="68"/>
      <c r="N68" s="68"/>
      <c r="O68" s="68"/>
      <c r="P68" s="68"/>
    </row>
    <row r="69" spans="1:16" s="4" customFormat="1" ht="30.05" customHeight="1" x14ac:dyDescent="0.25">
      <c r="A69" s="68"/>
      <c r="B69" s="139">
        <v>3.1080000000000001</v>
      </c>
      <c r="C69" s="26" t="s">
        <v>312</v>
      </c>
      <c r="D69" s="25" t="s">
        <v>210</v>
      </c>
      <c r="E69" s="15">
        <v>3</v>
      </c>
      <c r="F69" s="24"/>
      <c r="G69" s="11"/>
      <c r="H69" s="34"/>
      <c r="I69" s="23"/>
      <c r="J69" s="21"/>
      <c r="K69" s="22">
        <f t="shared" si="0"/>
        <v>0</v>
      </c>
      <c r="L69" s="68"/>
      <c r="M69" s="68"/>
      <c r="N69" s="68"/>
      <c r="O69" s="68"/>
      <c r="P69" s="68"/>
    </row>
    <row r="70" spans="1:16" s="4" customFormat="1" ht="30.05" customHeight="1" x14ac:dyDescent="0.25">
      <c r="A70" s="68"/>
      <c r="B70" s="139">
        <v>3.109</v>
      </c>
      <c r="C70" s="26" t="s">
        <v>313</v>
      </c>
      <c r="D70" s="25" t="s">
        <v>210</v>
      </c>
      <c r="E70" s="15">
        <v>3</v>
      </c>
      <c r="F70" s="24"/>
      <c r="G70" s="11"/>
      <c r="H70" s="34"/>
      <c r="I70" s="23"/>
      <c r="J70" s="21"/>
      <c r="K70" s="22">
        <f t="shared" si="0"/>
        <v>0</v>
      </c>
      <c r="L70" s="68"/>
      <c r="M70" s="68"/>
      <c r="N70" s="68"/>
      <c r="O70" s="68"/>
      <c r="P70" s="68"/>
    </row>
    <row r="71" spans="1:16" s="4" customFormat="1" ht="30.05" customHeight="1" x14ac:dyDescent="0.25">
      <c r="A71" s="68"/>
      <c r="B71" s="139">
        <v>3.11</v>
      </c>
      <c r="C71" s="26" t="s">
        <v>314</v>
      </c>
      <c r="D71" s="25" t="s">
        <v>210</v>
      </c>
      <c r="E71" s="15">
        <v>3</v>
      </c>
      <c r="F71" s="24"/>
      <c r="G71" s="11"/>
      <c r="H71" s="34"/>
      <c r="I71" s="23"/>
      <c r="J71" s="21"/>
      <c r="K71" s="22">
        <f t="shared" si="0"/>
        <v>0</v>
      </c>
      <c r="L71" s="68"/>
      <c r="M71" s="68"/>
      <c r="N71" s="68"/>
      <c r="O71" s="68"/>
      <c r="P71" s="68"/>
    </row>
    <row r="72" spans="1:16" s="4" customFormat="1" ht="30.05" customHeight="1" x14ac:dyDescent="0.25">
      <c r="A72" s="68"/>
      <c r="B72" s="139">
        <v>3.1110000000000002</v>
      </c>
      <c r="C72" s="26" t="s">
        <v>315</v>
      </c>
      <c r="D72" s="25" t="s">
        <v>210</v>
      </c>
      <c r="E72" s="15">
        <v>3</v>
      </c>
      <c r="F72" s="24"/>
      <c r="G72" s="11"/>
      <c r="H72" s="34"/>
      <c r="I72" s="23"/>
      <c r="J72" s="21"/>
      <c r="K72" s="22">
        <f t="shared" si="0"/>
        <v>0</v>
      </c>
      <c r="L72" s="68"/>
      <c r="M72" s="68"/>
      <c r="N72" s="68"/>
      <c r="O72" s="68"/>
      <c r="P72" s="68"/>
    </row>
    <row r="73" spans="1:16" s="4" customFormat="1" ht="30.05" customHeight="1" x14ac:dyDescent="0.25">
      <c r="A73" s="68"/>
      <c r="B73" s="139">
        <v>3.1120000000000001</v>
      </c>
      <c r="C73" s="26" t="s">
        <v>316</v>
      </c>
      <c r="D73" s="25" t="s">
        <v>210</v>
      </c>
      <c r="E73" s="15">
        <v>6</v>
      </c>
      <c r="F73" s="24"/>
      <c r="G73" s="11"/>
      <c r="H73" s="34"/>
      <c r="I73" s="23"/>
      <c r="J73" s="21"/>
      <c r="K73" s="22">
        <f t="shared" si="0"/>
        <v>0</v>
      </c>
      <c r="L73" s="68"/>
      <c r="M73" s="68"/>
      <c r="N73" s="68"/>
      <c r="O73" s="68"/>
      <c r="P73" s="68"/>
    </row>
    <row r="74" spans="1:16" s="4" customFormat="1" ht="30.05" customHeight="1" x14ac:dyDescent="0.25">
      <c r="A74" s="68"/>
      <c r="B74" s="139">
        <v>3.113</v>
      </c>
      <c r="C74" s="26" t="s">
        <v>325</v>
      </c>
      <c r="D74" s="25" t="s">
        <v>210</v>
      </c>
      <c r="E74" s="15">
        <v>6</v>
      </c>
      <c r="F74" s="24"/>
      <c r="G74" s="11"/>
      <c r="H74" s="34"/>
      <c r="I74" s="23"/>
      <c r="J74" s="21"/>
      <c r="K74" s="22">
        <f t="shared" si="0"/>
        <v>0</v>
      </c>
      <c r="L74" s="68"/>
      <c r="M74" s="68"/>
      <c r="N74" s="68"/>
      <c r="O74" s="68"/>
      <c r="P74" s="68"/>
    </row>
    <row r="75" spans="1:16" s="4" customFormat="1" ht="29.45" customHeight="1" x14ac:dyDescent="0.25">
      <c r="A75" s="68"/>
      <c r="B75" s="92"/>
      <c r="C75" s="7"/>
      <c r="D75" s="8"/>
      <c r="E75" s="9"/>
      <c r="F75" s="94" t="s">
        <v>17</v>
      </c>
      <c r="G75" s="95"/>
      <c r="H75" s="96"/>
      <c r="I75" s="103" t="s">
        <v>46</v>
      </c>
      <c r="J75" s="104"/>
      <c r="K75" s="19" t="s">
        <v>12</v>
      </c>
      <c r="L75" s="68"/>
      <c r="M75" s="68"/>
      <c r="N75" s="68"/>
      <c r="O75" s="68"/>
      <c r="P75" s="68"/>
    </row>
    <row r="76" spans="1:16" s="4" customFormat="1" ht="19.899999999999999" customHeight="1" x14ac:dyDescent="0.25">
      <c r="A76" s="68"/>
      <c r="B76" s="92"/>
      <c r="C76" s="7"/>
      <c r="D76" s="8"/>
      <c r="E76" s="9"/>
      <c r="F76" s="94"/>
      <c r="G76" s="95"/>
      <c r="H76" s="96"/>
      <c r="I76" s="103" t="s">
        <v>47</v>
      </c>
      <c r="J76" s="104"/>
      <c r="K76" s="19">
        <f>SUM(K22:K75)</f>
        <v>0</v>
      </c>
      <c r="L76" s="68"/>
      <c r="M76" s="68"/>
      <c r="N76" s="68"/>
      <c r="O76" s="68"/>
      <c r="P76" s="68"/>
    </row>
    <row r="77" spans="1:16" s="4" customFormat="1" ht="19.899999999999999" customHeight="1" x14ac:dyDescent="0.25">
      <c r="A77" s="68"/>
      <c r="B77" s="92"/>
      <c r="C77" s="7"/>
      <c r="D77" s="8"/>
      <c r="E77" s="9"/>
      <c r="F77" s="94"/>
      <c r="G77" s="95"/>
      <c r="H77" s="96"/>
      <c r="I77" s="103" t="s">
        <v>18</v>
      </c>
      <c r="J77" s="104"/>
      <c r="K77" s="19"/>
      <c r="L77" s="68"/>
      <c r="M77" s="68"/>
      <c r="N77" s="68"/>
      <c r="O77" s="68"/>
      <c r="P77" s="68"/>
    </row>
    <row r="78" spans="1:16" s="4" customFormat="1" ht="19.899999999999999" customHeight="1" x14ac:dyDescent="0.25">
      <c r="A78" s="68"/>
      <c r="B78" s="92"/>
      <c r="C78" s="7" t="s">
        <v>12</v>
      </c>
      <c r="D78" s="8"/>
      <c r="E78" s="9"/>
      <c r="F78" s="94"/>
      <c r="G78" s="95"/>
      <c r="H78" s="96"/>
      <c r="I78" s="103" t="s">
        <v>11</v>
      </c>
      <c r="J78" s="104" t="s">
        <v>11</v>
      </c>
      <c r="K78" s="20">
        <f>K76+K77</f>
        <v>0</v>
      </c>
      <c r="L78" s="68"/>
      <c r="M78" s="68"/>
      <c r="N78" s="68"/>
      <c r="O78" s="68"/>
      <c r="P78" s="68"/>
    </row>
    <row r="79" spans="1:16" s="4" customFormat="1" ht="19.899999999999999" customHeight="1" x14ac:dyDescent="0.25">
      <c r="A79" s="68"/>
      <c r="B79" s="92"/>
      <c r="C79" s="7"/>
      <c r="D79" s="8"/>
      <c r="E79" s="9"/>
      <c r="F79" s="97" t="s">
        <v>48</v>
      </c>
      <c r="G79" s="98"/>
      <c r="H79" s="99"/>
      <c r="I79" s="35"/>
      <c r="J79" s="36"/>
      <c r="K79" s="37"/>
      <c r="L79" s="68"/>
      <c r="M79" s="68"/>
      <c r="N79" s="68"/>
      <c r="O79" s="68"/>
      <c r="P79" s="68"/>
    </row>
    <row r="80" spans="1:16" s="4" customFormat="1" ht="30.05" customHeight="1" thickBot="1" x14ac:dyDescent="0.3">
      <c r="A80" s="68"/>
      <c r="B80" s="93"/>
      <c r="C80" s="16"/>
      <c r="D80" s="17"/>
      <c r="E80" s="18"/>
      <c r="F80" s="131" t="s">
        <v>49</v>
      </c>
      <c r="G80" s="131"/>
      <c r="H80" s="131"/>
      <c r="I80" s="38"/>
      <c r="J80" s="39"/>
      <c r="K80" s="40"/>
      <c r="L80" s="68"/>
      <c r="M80" s="68"/>
      <c r="N80" s="68"/>
      <c r="O80" s="68"/>
      <c r="P80" s="68"/>
    </row>
    <row r="81" spans="3:11" s="50" customFormat="1" ht="23.95" customHeight="1" x14ac:dyDescent="0.25">
      <c r="C81" s="46"/>
      <c r="E81" s="105"/>
      <c r="F81" s="106"/>
      <c r="H81" s="76"/>
      <c r="J81" s="107"/>
      <c r="K81" s="108"/>
    </row>
    <row r="82" spans="3:11" s="50" customFormat="1" ht="23.95" customHeight="1" thickBot="1" x14ac:dyDescent="0.3">
      <c r="C82" s="46"/>
      <c r="E82" s="105"/>
      <c r="F82" s="46"/>
      <c r="H82" s="76"/>
      <c r="J82" s="107"/>
      <c r="K82" s="108"/>
    </row>
    <row r="83" spans="3:11" s="41" customFormat="1" ht="24.9" customHeight="1" x14ac:dyDescent="0.3">
      <c r="C83" s="109" t="s">
        <v>14</v>
      </c>
      <c r="D83" s="110"/>
      <c r="E83" s="112"/>
      <c r="F83" s="114"/>
    </row>
    <row r="84" spans="3:11" s="41" customFormat="1" ht="24.9" customHeight="1" x14ac:dyDescent="0.3">
      <c r="C84" s="116" t="s">
        <v>15</v>
      </c>
      <c r="D84" s="117"/>
      <c r="E84" s="119"/>
      <c r="F84" s="121"/>
    </row>
    <row r="85" spans="3:11" s="41" customFormat="1" ht="24.9" customHeight="1" thickBot="1" x14ac:dyDescent="0.35">
      <c r="C85" s="123" t="s">
        <v>16</v>
      </c>
      <c r="D85" s="124"/>
      <c r="E85" s="126"/>
      <c r="F85" s="128"/>
    </row>
    <row r="86" spans="3:11" s="50" customFormat="1" ht="23.95" customHeight="1" x14ac:dyDescent="0.25">
      <c r="C86" s="46"/>
      <c r="E86" s="105"/>
      <c r="F86" s="46"/>
      <c r="H86" s="76"/>
      <c r="J86" s="107"/>
      <c r="K86" s="108"/>
    </row>
    <row r="87" spans="3:11" s="50" customFormat="1" x14ac:dyDescent="0.25">
      <c r="C87" s="46"/>
      <c r="E87" s="75"/>
      <c r="F87" s="46"/>
      <c r="H87" s="76"/>
      <c r="J87" s="77"/>
      <c r="K87" s="77"/>
    </row>
    <row r="88" spans="3:11" s="50" customFormat="1" x14ac:dyDescent="0.25">
      <c r="C88" s="46"/>
      <c r="E88" s="75"/>
      <c r="F88" s="46"/>
      <c r="H88" s="76"/>
      <c r="J88" s="77"/>
      <c r="K88" s="77"/>
    </row>
  </sheetData>
  <sheetProtection algorithmName="SHA-512" hashValue="vGQwmHGXY8DMRBlogLxtfELiEB83IkFlY7bDrbkxSWlXJS2pmwgd53ZdgqWFV/N0RLpSJGU7YoUCV775lQWl3Q==" saltValue="f13AyteCEtVNWBw96x4Zog==" spinCount="100000" sheet="1" objects="1" scenarios="1" formatCells="0" formatColumns="0" formatRows="0"/>
  <mergeCells count="23">
    <mergeCell ref="B20:B21"/>
    <mergeCell ref="F75:H75"/>
    <mergeCell ref="I75:J75"/>
    <mergeCell ref="I77:J77"/>
    <mergeCell ref="F78:H78"/>
    <mergeCell ref="I78:J78"/>
    <mergeCell ref="B13:F13"/>
    <mergeCell ref="C14:F14"/>
    <mergeCell ref="C15:F15"/>
    <mergeCell ref="C16:F16"/>
    <mergeCell ref="B6:K6"/>
    <mergeCell ref="F79:H79"/>
    <mergeCell ref="I79:K79"/>
    <mergeCell ref="E85:F85"/>
    <mergeCell ref="C17:F17"/>
    <mergeCell ref="C18:F18"/>
    <mergeCell ref="E84:F84"/>
    <mergeCell ref="F77:H77"/>
    <mergeCell ref="F80:H80"/>
    <mergeCell ref="I80:K80"/>
    <mergeCell ref="E83:F83"/>
    <mergeCell ref="F76:H76"/>
    <mergeCell ref="I76:J76"/>
  </mergeCells>
  <pageMargins left="0.11811023622047245" right="0.11811023622047245" top="0.55118110236220474" bottom="0.35433070866141736" header="0.31496062992125984" footer="0.31496062992125984"/>
  <pageSetup paperSize="9" scale="6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58"/>
  <sheetViews>
    <sheetView tabSelected="1" topLeftCell="D1" zoomScale="98" zoomScaleNormal="98" workbookViewId="0">
      <selection activeCell="L56" sqref="L56"/>
    </sheetView>
  </sheetViews>
  <sheetFormatPr defaultColWidth="9.109375" defaultRowHeight="14.4" x14ac:dyDescent="0.25"/>
  <cols>
    <col min="1" max="1" width="4.21875" style="1" customWidth="1"/>
    <col min="2" max="2" width="4.6640625" style="1" customWidth="1"/>
    <col min="3" max="3" width="44.44140625" style="3" customWidth="1"/>
    <col min="4" max="4" width="16" style="1" customWidth="1"/>
    <col min="5" max="5" width="11.33203125" style="2" customWidth="1"/>
    <col min="6" max="6" width="44.44140625" style="3" customWidth="1"/>
    <col min="7" max="7" width="10.6640625" style="1" customWidth="1"/>
    <col min="8" max="8" width="15.44140625" style="6" bestFit="1" customWidth="1"/>
    <col min="9" max="9" width="10.6640625" style="1" customWidth="1"/>
    <col min="10" max="10" width="9.5546875" style="5" customWidth="1"/>
    <col min="11" max="11" width="19.21875" style="5" customWidth="1"/>
    <col min="12" max="16384" width="9.109375" style="1"/>
  </cols>
  <sheetData>
    <row r="1" spans="2:11" s="41" customFormat="1" ht="15.05" x14ac:dyDescent="0.3">
      <c r="C1" s="42"/>
      <c r="D1" s="42"/>
      <c r="E1" s="42"/>
      <c r="F1" s="42"/>
      <c r="G1" s="42"/>
    </row>
    <row r="2" spans="2:11" s="41" customFormat="1" ht="15.05" x14ac:dyDescent="0.3">
      <c r="D2" s="42"/>
      <c r="E2" s="42"/>
      <c r="F2" s="42"/>
      <c r="G2" s="42"/>
    </row>
    <row r="3" spans="2:11" s="41" customFormat="1" ht="15.05" x14ac:dyDescent="0.3">
      <c r="C3" s="42"/>
      <c r="E3" s="42"/>
      <c r="F3" s="42"/>
      <c r="G3" s="42"/>
    </row>
    <row r="4" spans="2:11" s="41" customFormat="1" ht="15.05" x14ac:dyDescent="0.3">
      <c r="C4" s="42"/>
      <c r="D4" s="42"/>
      <c r="E4" s="42"/>
      <c r="F4" s="42"/>
      <c r="G4" s="42"/>
    </row>
    <row r="5" spans="2:11" s="41" customFormat="1" ht="15.05" x14ac:dyDescent="0.3">
      <c r="C5" s="43"/>
      <c r="D5" s="42"/>
      <c r="E5" s="42"/>
      <c r="F5" s="42"/>
      <c r="G5" s="42"/>
    </row>
    <row r="6" spans="2:11" s="41" customFormat="1" ht="15.05" x14ac:dyDescent="0.3">
      <c r="B6" s="44" t="s">
        <v>220</v>
      </c>
      <c r="C6" s="44"/>
      <c r="D6" s="44"/>
      <c r="E6" s="44"/>
      <c r="F6" s="44"/>
      <c r="G6" s="44"/>
      <c r="H6" s="44"/>
      <c r="I6" s="44"/>
      <c r="J6" s="44"/>
      <c r="K6" s="44"/>
    </row>
    <row r="7" spans="2:11" s="41" customFormat="1" ht="15.05" x14ac:dyDescent="0.3">
      <c r="B7" s="45"/>
      <c r="C7" s="46"/>
      <c r="D7" s="45"/>
      <c r="E7" s="47"/>
      <c r="F7" s="47"/>
      <c r="G7" s="47"/>
    </row>
    <row r="8" spans="2:11" s="41" customFormat="1" ht="15.05" x14ac:dyDescent="0.3">
      <c r="B8" s="42"/>
      <c r="C8" s="46"/>
      <c r="D8" s="48"/>
      <c r="E8" s="47"/>
      <c r="F8" s="49" t="s">
        <v>12</v>
      </c>
      <c r="G8" s="47"/>
      <c r="H8" s="49" t="s">
        <v>71</v>
      </c>
      <c r="I8" s="50"/>
    </row>
    <row r="9" spans="2:11" s="41" customFormat="1" ht="15.05" x14ac:dyDescent="0.3">
      <c r="B9" s="42"/>
      <c r="C9" s="46"/>
      <c r="D9" s="48"/>
      <c r="E9" s="47"/>
      <c r="F9" s="49"/>
      <c r="G9" s="47"/>
      <c r="I9" s="50"/>
    </row>
    <row r="10" spans="2:11" s="41" customFormat="1" ht="15.05" x14ac:dyDescent="0.3">
      <c r="B10" s="48" t="s">
        <v>90</v>
      </c>
      <c r="C10" s="46"/>
      <c r="D10" s="48"/>
      <c r="E10" s="47"/>
      <c r="F10" s="47"/>
      <c r="G10" s="47"/>
      <c r="I10" s="50"/>
    </row>
    <row r="11" spans="2:11" s="41" customFormat="1" ht="15.05" x14ac:dyDescent="0.3">
      <c r="B11" s="48" t="s">
        <v>13</v>
      </c>
      <c r="C11" s="46"/>
      <c r="D11" s="48"/>
      <c r="E11" s="51"/>
      <c r="F11" s="46"/>
      <c r="G11" s="51"/>
      <c r="H11" s="51" t="s">
        <v>59</v>
      </c>
      <c r="I11" s="50"/>
    </row>
    <row r="12" spans="2:11" s="41" customFormat="1" ht="15.65" thickBot="1" x14ac:dyDescent="0.35">
      <c r="B12" s="48"/>
      <c r="C12" s="46"/>
      <c r="D12" s="48"/>
      <c r="E12" s="51"/>
      <c r="F12" s="46"/>
      <c r="G12" s="51"/>
      <c r="I12" s="51"/>
    </row>
    <row r="13" spans="2:11" s="41" customFormat="1" ht="15.65" thickBot="1" x14ac:dyDescent="0.35">
      <c r="B13" s="52" t="s">
        <v>72</v>
      </c>
      <c r="C13" s="53"/>
      <c r="D13" s="53"/>
      <c r="E13" s="53"/>
      <c r="F13" s="54"/>
      <c r="G13" s="50"/>
      <c r="I13" s="51"/>
    </row>
    <row r="14" spans="2:11" s="41" customFormat="1" ht="14.4" customHeight="1" x14ac:dyDescent="0.3">
      <c r="B14" s="55" t="s">
        <v>331</v>
      </c>
      <c r="C14" s="56" t="s">
        <v>215</v>
      </c>
      <c r="D14" s="57"/>
      <c r="E14" s="57"/>
      <c r="F14" s="58"/>
      <c r="G14" s="50"/>
      <c r="I14" s="51"/>
    </row>
    <row r="15" spans="2:11" s="41" customFormat="1" ht="14.4" customHeight="1" x14ac:dyDescent="0.3">
      <c r="B15" s="55" t="s">
        <v>332</v>
      </c>
      <c r="C15" s="59" t="s">
        <v>334</v>
      </c>
      <c r="D15" s="60"/>
      <c r="E15" s="60"/>
      <c r="F15" s="61"/>
      <c r="G15" s="50"/>
      <c r="I15" s="51"/>
    </row>
    <row r="16" spans="2:11" s="41" customFormat="1" ht="14.4" customHeight="1" x14ac:dyDescent="0.3">
      <c r="B16" s="62" t="s">
        <v>333</v>
      </c>
      <c r="C16" s="59" t="s">
        <v>45</v>
      </c>
      <c r="D16" s="60"/>
      <c r="E16" s="60"/>
      <c r="F16" s="61"/>
      <c r="G16" s="50"/>
      <c r="I16" s="51"/>
    </row>
    <row r="17" spans="1:18" s="41" customFormat="1" ht="14.4" customHeight="1" x14ac:dyDescent="0.3">
      <c r="B17" s="63"/>
      <c r="C17" s="59" t="s">
        <v>52</v>
      </c>
      <c r="D17" s="60"/>
      <c r="E17" s="60"/>
      <c r="F17" s="61"/>
      <c r="G17" s="50"/>
      <c r="I17" s="51"/>
    </row>
    <row r="18" spans="1:18" s="41" customFormat="1" ht="15.05" customHeight="1" thickBot="1" x14ac:dyDescent="0.35">
      <c r="B18" s="64"/>
      <c r="C18" s="65" t="s">
        <v>73</v>
      </c>
      <c r="D18" s="66"/>
      <c r="E18" s="66"/>
      <c r="F18" s="67"/>
      <c r="G18" s="50"/>
      <c r="I18" s="51"/>
    </row>
    <row r="19" spans="1:18" s="50" customFormat="1" ht="9.1" customHeight="1" thickBot="1" x14ac:dyDescent="0.55000000000000004">
      <c r="B19" s="68"/>
      <c r="C19" s="69"/>
      <c r="D19" s="69"/>
      <c r="E19" s="70"/>
      <c r="F19" s="70"/>
      <c r="G19" s="68"/>
      <c r="H19" s="71"/>
      <c r="I19" s="72"/>
      <c r="J19" s="72"/>
      <c r="K19" s="72"/>
      <c r="L19" s="73"/>
      <c r="M19" s="74"/>
      <c r="N19" s="74"/>
      <c r="O19" s="73"/>
      <c r="P19" s="73"/>
      <c r="Q19" s="73"/>
      <c r="R19" s="73"/>
    </row>
    <row r="20" spans="1:18" s="84" customFormat="1" ht="20.2" customHeight="1" x14ac:dyDescent="0.3">
      <c r="B20" s="78" t="s">
        <v>6</v>
      </c>
      <c r="C20" s="79" t="s">
        <v>0</v>
      </c>
      <c r="D20" s="79" t="s">
        <v>1</v>
      </c>
      <c r="E20" s="79" t="s">
        <v>2</v>
      </c>
      <c r="F20" s="79" t="s">
        <v>3</v>
      </c>
      <c r="G20" s="79" t="s">
        <v>4</v>
      </c>
      <c r="H20" s="79" t="s">
        <v>5</v>
      </c>
      <c r="I20" s="79" t="s">
        <v>7</v>
      </c>
      <c r="J20" s="80" t="s">
        <v>8</v>
      </c>
      <c r="K20" s="132" t="s">
        <v>9</v>
      </c>
    </row>
    <row r="21" spans="1:18" s="84" customFormat="1" ht="94.55" customHeight="1" x14ac:dyDescent="0.25">
      <c r="B21" s="85"/>
      <c r="C21" s="86" t="s">
        <v>40</v>
      </c>
      <c r="D21" s="87" t="s">
        <v>82</v>
      </c>
      <c r="E21" s="87" t="s">
        <v>51</v>
      </c>
      <c r="F21" s="86" t="s">
        <v>53</v>
      </c>
      <c r="G21" s="87" t="s">
        <v>335</v>
      </c>
      <c r="H21" s="87" t="s">
        <v>329</v>
      </c>
      <c r="I21" s="86" t="s">
        <v>58</v>
      </c>
      <c r="J21" s="87" t="s">
        <v>330</v>
      </c>
      <c r="K21" s="89" t="s">
        <v>19</v>
      </c>
      <c r="L21" s="90"/>
    </row>
    <row r="22" spans="1:18" s="4" customFormat="1" ht="30.05" customHeight="1" x14ac:dyDescent="0.25">
      <c r="A22" s="68"/>
      <c r="B22" s="139">
        <v>3.1139999999999999</v>
      </c>
      <c r="C22" s="26" t="s">
        <v>273</v>
      </c>
      <c r="D22" s="25" t="s">
        <v>165</v>
      </c>
      <c r="E22" s="15">
        <v>8</v>
      </c>
      <c r="F22" s="24"/>
      <c r="G22" s="24"/>
      <c r="H22" s="34"/>
      <c r="I22" s="23"/>
      <c r="J22" s="21"/>
      <c r="K22" s="22">
        <f t="shared" ref="K22:K42" si="0">H22*J22</f>
        <v>0</v>
      </c>
      <c r="L22" s="68"/>
      <c r="M22" s="68"/>
      <c r="N22" s="68"/>
      <c r="O22" s="68"/>
    </row>
    <row r="23" spans="1:18" s="4" customFormat="1" ht="30.05" customHeight="1" x14ac:dyDescent="0.25">
      <c r="A23" s="68"/>
      <c r="B23" s="139">
        <v>3.1150000000000002</v>
      </c>
      <c r="C23" s="26" t="s">
        <v>274</v>
      </c>
      <c r="D23" s="25" t="s">
        <v>165</v>
      </c>
      <c r="E23" s="15">
        <v>8</v>
      </c>
      <c r="F23" s="24"/>
      <c r="G23" s="24"/>
      <c r="H23" s="34"/>
      <c r="I23" s="23"/>
      <c r="J23" s="21"/>
      <c r="K23" s="22">
        <f t="shared" si="0"/>
        <v>0</v>
      </c>
      <c r="L23" s="68"/>
      <c r="M23" s="68"/>
      <c r="N23" s="68"/>
      <c r="O23" s="68"/>
    </row>
    <row r="24" spans="1:18" s="4" customFormat="1" ht="30.05" customHeight="1" x14ac:dyDescent="0.25">
      <c r="A24" s="68"/>
      <c r="B24" s="139">
        <v>3.1160000000000001</v>
      </c>
      <c r="C24" s="26" t="s">
        <v>275</v>
      </c>
      <c r="D24" s="25" t="s">
        <v>165</v>
      </c>
      <c r="E24" s="15">
        <v>8</v>
      </c>
      <c r="F24" s="24"/>
      <c r="G24" s="24"/>
      <c r="H24" s="34"/>
      <c r="I24" s="23"/>
      <c r="J24" s="21"/>
      <c r="K24" s="22">
        <f t="shared" si="0"/>
        <v>0</v>
      </c>
      <c r="L24" s="68"/>
      <c r="M24" s="68"/>
      <c r="N24" s="68"/>
      <c r="O24" s="68"/>
    </row>
    <row r="25" spans="1:18" s="4" customFormat="1" ht="30.05" customHeight="1" x14ac:dyDescent="0.25">
      <c r="A25" s="68"/>
      <c r="B25" s="139">
        <v>3.117</v>
      </c>
      <c r="C25" s="26" t="s">
        <v>276</v>
      </c>
      <c r="D25" s="25" t="s">
        <v>165</v>
      </c>
      <c r="E25" s="15">
        <v>4</v>
      </c>
      <c r="F25" s="24"/>
      <c r="G25" s="24"/>
      <c r="H25" s="34"/>
      <c r="I25" s="23"/>
      <c r="J25" s="21"/>
      <c r="K25" s="22">
        <f t="shared" si="0"/>
        <v>0</v>
      </c>
      <c r="L25" s="68"/>
      <c r="M25" s="68"/>
      <c r="N25" s="68"/>
      <c r="O25" s="68"/>
    </row>
    <row r="26" spans="1:18" s="4" customFormat="1" ht="30.05" customHeight="1" x14ac:dyDescent="0.25">
      <c r="A26" s="68"/>
      <c r="B26" s="139">
        <v>3.1179999999999999</v>
      </c>
      <c r="C26" s="26" t="s">
        <v>277</v>
      </c>
      <c r="D26" s="25" t="s">
        <v>165</v>
      </c>
      <c r="E26" s="15">
        <v>8</v>
      </c>
      <c r="F26" s="24"/>
      <c r="G26" s="24"/>
      <c r="H26" s="34"/>
      <c r="I26" s="23"/>
      <c r="J26" s="21"/>
      <c r="K26" s="22">
        <f t="shared" si="0"/>
        <v>0</v>
      </c>
      <c r="L26" s="68"/>
      <c r="M26" s="68"/>
      <c r="N26" s="68"/>
      <c r="O26" s="68"/>
    </row>
    <row r="27" spans="1:18" s="4" customFormat="1" ht="30.05" customHeight="1" x14ac:dyDescent="0.25">
      <c r="A27" s="68"/>
      <c r="B27" s="139">
        <v>3.1190000000000002</v>
      </c>
      <c r="C27" s="26" t="s">
        <v>278</v>
      </c>
      <c r="D27" s="25" t="s">
        <v>165</v>
      </c>
      <c r="E27" s="15">
        <v>4</v>
      </c>
      <c r="F27" s="24"/>
      <c r="G27" s="24"/>
      <c r="H27" s="34"/>
      <c r="I27" s="23"/>
      <c r="J27" s="21"/>
      <c r="K27" s="22">
        <f t="shared" si="0"/>
        <v>0</v>
      </c>
      <c r="L27" s="68"/>
      <c r="M27" s="68"/>
      <c r="N27" s="68"/>
      <c r="O27" s="68"/>
    </row>
    <row r="28" spans="1:18" s="4" customFormat="1" ht="30.05" customHeight="1" x14ac:dyDescent="0.25">
      <c r="A28" s="68"/>
      <c r="B28" s="139">
        <v>3.12</v>
      </c>
      <c r="C28" s="26" t="s">
        <v>279</v>
      </c>
      <c r="D28" s="25" t="s">
        <v>165</v>
      </c>
      <c r="E28" s="15">
        <v>4</v>
      </c>
      <c r="F28" s="24"/>
      <c r="G28" s="24"/>
      <c r="H28" s="34"/>
      <c r="I28" s="23"/>
      <c r="J28" s="21"/>
      <c r="K28" s="22">
        <f t="shared" si="0"/>
        <v>0</v>
      </c>
      <c r="L28" s="68"/>
      <c r="M28" s="68"/>
      <c r="N28" s="68"/>
      <c r="O28" s="68"/>
    </row>
    <row r="29" spans="1:18" s="4" customFormat="1" ht="30.05" customHeight="1" x14ac:dyDescent="0.25">
      <c r="A29" s="68"/>
      <c r="B29" s="139">
        <v>3.121</v>
      </c>
      <c r="C29" s="26" t="s">
        <v>280</v>
      </c>
      <c r="D29" s="25" t="s">
        <v>165</v>
      </c>
      <c r="E29" s="15">
        <v>4</v>
      </c>
      <c r="F29" s="24"/>
      <c r="G29" s="24"/>
      <c r="H29" s="34"/>
      <c r="I29" s="23"/>
      <c r="J29" s="21"/>
      <c r="K29" s="22">
        <f t="shared" si="0"/>
        <v>0</v>
      </c>
      <c r="L29" s="68"/>
      <c r="M29" s="68"/>
      <c r="N29" s="68"/>
      <c r="O29" s="68"/>
    </row>
    <row r="30" spans="1:18" s="4" customFormat="1" ht="30.05" customHeight="1" x14ac:dyDescent="0.25">
      <c r="A30" s="68"/>
      <c r="B30" s="139">
        <v>3.1219999999999999</v>
      </c>
      <c r="C30" s="26" t="s">
        <v>326</v>
      </c>
      <c r="D30" s="25" t="s">
        <v>165</v>
      </c>
      <c r="E30" s="15">
        <v>4</v>
      </c>
      <c r="F30" s="24"/>
      <c r="G30" s="24"/>
      <c r="H30" s="34"/>
      <c r="I30" s="23"/>
      <c r="J30" s="21"/>
      <c r="K30" s="22">
        <f t="shared" si="0"/>
        <v>0</v>
      </c>
      <c r="L30" s="68"/>
      <c r="M30" s="68"/>
      <c r="N30" s="68"/>
      <c r="O30" s="68"/>
    </row>
    <row r="31" spans="1:18" s="4" customFormat="1" ht="30.05" customHeight="1" x14ac:dyDescent="0.25">
      <c r="A31" s="68"/>
      <c r="B31" s="139">
        <v>3.1230000000000002</v>
      </c>
      <c r="C31" s="26" t="s">
        <v>282</v>
      </c>
      <c r="D31" s="25" t="s">
        <v>165</v>
      </c>
      <c r="E31" s="15">
        <v>8</v>
      </c>
      <c r="F31" s="24"/>
      <c r="G31" s="24"/>
      <c r="H31" s="34"/>
      <c r="I31" s="23"/>
      <c r="J31" s="21"/>
      <c r="K31" s="22">
        <f t="shared" si="0"/>
        <v>0</v>
      </c>
      <c r="L31" s="68"/>
      <c r="M31" s="68"/>
      <c r="N31" s="68"/>
      <c r="O31" s="68"/>
    </row>
    <row r="32" spans="1:18" s="4" customFormat="1" ht="30.05" customHeight="1" x14ac:dyDescent="0.25">
      <c r="A32" s="68"/>
      <c r="B32" s="139">
        <v>3.1240000000000001</v>
      </c>
      <c r="C32" s="26" t="s">
        <v>283</v>
      </c>
      <c r="D32" s="25" t="s">
        <v>165</v>
      </c>
      <c r="E32" s="15">
        <v>8</v>
      </c>
      <c r="F32" s="24"/>
      <c r="G32" s="24"/>
      <c r="H32" s="34"/>
      <c r="I32" s="23"/>
      <c r="J32" s="21"/>
      <c r="K32" s="22">
        <f t="shared" si="0"/>
        <v>0</v>
      </c>
      <c r="L32" s="68"/>
      <c r="M32" s="68"/>
      <c r="N32" s="68"/>
      <c r="O32" s="68"/>
    </row>
    <row r="33" spans="1:15" s="4" customFormat="1" ht="30.05" customHeight="1" x14ac:dyDescent="0.25">
      <c r="A33" s="68"/>
      <c r="B33" s="139">
        <v>3.125</v>
      </c>
      <c r="C33" s="26" t="s">
        <v>284</v>
      </c>
      <c r="D33" s="25" t="s">
        <v>165</v>
      </c>
      <c r="E33" s="15">
        <v>4</v>
      </c>
      <c r="F33" s="24"/>
      <c r="G33" s="24"/>
      <c r="H33" s="34"/>
      <c r="I33" s="23"/>
      <c r="J33" s="21"/>
      <c r="K33" s="22">
        <f t="shared" si="0"/>
        <v>0</v>
      </c>
      <c r="L33" s="68"/>
      <c r="M33" s="68"/>
      <c r="N33" s="68"/>
      <c r="O33" s="68"/>
    </row>
    <row r="34" spans="1:15" s="4" customFormat="1" ht="30.05" customHeight="1" x14ac:dyDescent="0.25">
      <c r="A34" s="68"/>
      <c r="B34" s="139">
        <v>3.1259999999999999</v>
      </c>
      <c r="C34" s="26" t="s">
        <v>285</v>
      </c>
      <c r="D34" s="25" t="s">
        <v>165</v>
      </c>
      <c r="E34" s="15">
        <v>6</v>
      </c>
      <c r="F34" s="24"/>
      <c r="G34" s="24"/>
      <c r="H34" s="34"/>
      <c r="I34" s="23"/>
      <c r="J34" s="21"/>
      <c r="K34" s="22">
        <f t="shared" si="0"/>
        <v>0</v>
      </c>
      <c r="L34" s="68"/>
      <c r="M34" s="68"/>
      <c r="N34" s="68"/>
      <c r="O34" s="68"/>
    </row>
    <row r="35" spans="1:15" s="4" customFormat="1" ht="30.05" customHeight="1" x14ac:dyDescent="0.25">
      <c r="A35" s="68"/>
      <c r="B35" s="139">
        <v>3.1269999999999998</v>
      </c>
      <c r="C35" s="26" t="s">
        <v>286</v>
      </c>
      <c r="D35" s="25" t="s">
        <v>165</v>
      </c>
      <c r="E35" s="15">
        <v>6</v>
      </c>
      <c r="F35" s="24"/>
      <c r="G35" s="24"/>
      <c r="H35" s="34"/>
      <c r="I35" s="23"/>
      <c r="J35" s="21"/>
      <c r="K35" s="22">
        <f t="shared" si="0"/>
        <v>0</v>
      </c>
      <c r="L35" s="68"/>
      <c r="M35" s="68"/>
      <c r="N35" s="68"/>
      <c r="O35" s="68"/>
    </row>
    <row r="36" spans="1:15" s="4" customFormat="1" ht="30.05" customHeight="1" x14ac:dyDescent="0.25">
      <c r="A36" s="68"/>
      <c r="B36" s="139">
        <v>3.1280000000000001</v>
      </c>
      <c r="C36" s="26" t="s">
        <v>287</v>
      </c>
      <c r="D36" s="25" t="s">
        <v>165</v>
      </c>
      <c r="E36" s="15">
        <v>8</v>
      </c>
      <c r="F36" s="24"/>
      <c r="G36" s="24"/>
      <c r="H36" s="34"/>
      <c r="I36" s="23"/>
      <c r="J36" s="21"/>
      <c r="K36" s="22">
        <f t="shared" si="0"/>
        <v>0</v>
      </c>
      <c r="L36" s="68"/>
      <c r="M36" s="68"/>
      <c r="N36" s="68"/>
      <c r="O36" s="68"/>
    </row>
    <row r="37" spans="1:15" s="4" customFormat="1" ht="30.05" customHeight="1" x14ac:dyDescent="0.25">
      <c r="A37" s="68"/>
      <c r="B37" s="139">
        <v>3.129</v>
      </c>
      <c r="C37" s="26" t="s">
        <v>288</v>
      </c>
      <c r="D37" s="25" t="s">
        <v>165</v>
      </c>
      <c r="E37" s="15">
        <v>6</v>
      </c>
      <c r="F37" s="24"/>
      <c r="G37" s="24"/>
      <c r="H37" s="34"/>
      <c r="I37" s="23"/>
      <c r="J37" s="21"/>
      <c r="K37" s="22">
        <f t="shared" si="0"/>
        <v>0</v>
      </c>
      <c r="L37" s="68"/>
      <c r="M37" s="68"/>
      <c r="N37" s="68"/>
      <c r="O37" s="68"/>
    </row>
    <row r="38" spans="1:15" s="4" customFormat="1" ht="30.05" customHeight="1" x14ac:dyDescent="0.25">
      <c r="A38" s="68"/>
      <c r="B38" s="139">
        <v>3.1300000000000101</v>
      </c>
      <c r="C38" s="26" t="s">
        <v>327</v>
      </c>
      <c r="D38" s="25" t="s">
        <v>291</v>
      </c>
      <c r="E38" s="15">
        <v>48</v>
      </c>
      <c r="F38" s="24"/>
      <c r="G38" s="24"/>
      <c r="H38" s="34"/>
      <c r="I38" s="23"/>
      <c r="J38" s="21"/>
      <c r="K38" s="22">
        <f t="shared" si="0"/>
        <v>0</v>
      </c>
      <c r="L38" s="68"/>
      <c r="M38" s="68"/>
      <c r="N38" s="68"/>
      <c r="O38" s="68"/>
    </row>
    <row r="39" spans="1:15" s="4" customFormat="1" ht="30.05" customHeight="1" x14ac:dyDescent="0.25">
      <c r="A39" s="68"/>
      <c r="B39" s="139">
        <v>3.13100000000001</v>
      </c>
      <c r="C39" s="26" t="s">
        <v>328</v>
      </c>
      <c r="D39" s="25" t="s">
        <v>165</v>
      </c>
      <c r="E39" s="15">
        <v>2</v>
      </c>
      <c r="F39" s="24"/>
      <c r="G39" s="24"/>
      <c r="H39" s="34"/>
      <c r="I39" s="23"/>
      <c r="J39" s="21"/>
      <c r="K39" s="22">
        <f t="shared" si="0"/>
        <v>0</v>
      </c>
      <c r="L39" s="68"/>
      <c r="M39" s="68"/>
      <c r="N39" s="68"/>
      <c r="O39" s="68"/>
    </row>
    <row r="40" spans="1:15" s="4" customFormat="1" ht="30.05" customHeight="1" x14ac:dyDescent="0.25">
      <c r="A40" s="68"/>
      <c r="B40" s="139">
        <v>3.1320000000000099</v>
      </c>
      <c r="C40" s="26" t="s">
        <v>340</v>
      </c>
      <c r="D40" s="25" t="s">
        <v>338</v>
      </c>
      <c r="E40" s="15">
        <v>4</v>
      </c>
      <c r="F40" s="24"/>
      <c r="G40" s="24"/>
      <c r="H40" s="34"/>
      <c r="I40" s="23"/>
      <c r="J40" s="21"/>
      <c r="K40" s="22">
        <f t="shared" si="0"/>
        <v>0</v>
      </c>
      <c r="L40" s="68"/>
      <c r="M40" s="68"/>
      <c r="N40" s="68"/>
      <c r="O40" s="68"/>
    </row>
    <row r="41" spans="1:15" s="4" customFormat="1" ht="30.05" customHeight="1" x14ac:dyDescent="0.25">
      <c r="A41" s="68"/>
      <c r="B41" s="139">
        <v>3.133</v>
      </c>
      <c r="C41" s="26" t="s">
        <v>341</v>
      </c>
      <c r="D41" s="25" t="s">
        <v>338</v>
      </c>
      <c r="E41" s="15">
        <v>4</v>
      </c>
      <c r="F41" s="24"/>
      <c r="G41" s="24"/>
      <c r="H41" s="34"/>
      <c r="I41" s="23"/>
      <c r="J41" s="21"/>
      <c r="K41" s="22">
        <f t="shared" si="0"/>
        <v>0</v>
      </c>
      <c r="L41" s="68"/>
      <c r="M41" s="68"/>
      <c r="N41" s="68"/>
      <c r="O41" s="68"/>
    </row>
    <row r="42" spans="1:15" s="4" customFormat="1" ht="30.05" customHeight="1" x14ac:dyDescent="0.25">
      <c r="A42" s="68"/>
      <c r="B42" s="139">
        <v>3.1339999999999999</v>
      </c>
      <c r="C42" s="26" t="s">
        <v>342</v>
      </c>
      <c r="D42" s="25" t="s">
        <v>339</v>
      </c>
      <c r="E42" s="15">
        <v>4</v>
      </c>
      <c r="F42" s="24"/>
      <c r="G42" s="24"/>
      <c r="H42" s="34"/>
      <c r="I42" s="23"/>
      <c r="J42" s="21"/>
      <c r="K42" s="22">
        <f t="shared" si="0"/>
        <v>0</v>
      </c>
      <c r="L42" s="68"/>
      <c r="M42" s="68"/>
      <c r="N42" s="68"/>
      <c r="O42" s="68"/>
    </row>
    <row r="43" spans="1:15" s="4" customFormat="1" ht="29.45" customHeight="1" x14ac:dyDescent="0.25">
      <c r="A43" s="68"/>
      <c r="B43" s="92"/>
      <c r="C43" s="7"/>
      <c r="D43" s="8"/>
      <c r="E43" s="9"/>
      <c r="F43" s="94" t="s">
        <v>17</v>
      </c>
      <c r="G43" s="95"/>
      <c r="H43" s="96"/>
      <c r="I43" s="103" t="s">
        <v>46</v>
      </c>
      <c r="J43" s="104"/>
      <c r="K43" s="19" t="s">
        <v>12</v>
      </c>
      <c r="L43" s="68"/>
      <c r="M43" s="68"/>
      <c r="N43" s="68"/>
      <c r="O43" s="68"/>
    </row>
    <row r="44" spans="1:15" s="4" customFormat="1" ht="19.899999999999999" customHeight="1" x14ac:dyDescent="0.25">
      <c r="A44" s="68"/>
      <c r="B44" s="92"/>
      <c r="C44" s="7"/>
      <c r="D44" s="8"/>
      <c r="E44" s="9"/>
      <c r="F44" s="94"/>
      <c r="G44" s="95"/>
      <c r="H44" s="96"/>
      <c r="I44" s="103" t="s">
        <v>47</v>
      </c>
      <c r="J44" s="104"/>
      <c r="K44" s="19">
        <f>SUM(K22:K43)</f>
        <v>0</v>
      </c>
      <c r="L44" s="68"/>
      <c r="M44" s="68"/>
      <c r="N44" s="68"/>
      <c r="O44" s="68"/>
    </row>
    <row r="45" spans="1:15" s="4" customFormat="1" ht="19.899999999999999" customHeight="1" x14ac:dyDescent="0.25">
      <c r="A45" s="68"/>
      <c r="B45" s="92"/>
      <c r="C45" s="7"/>
      <c r="D45" s="8"/>
      <c r="E45" s="9"/>
      <c r="F45" s="94"/>
      <c r="G45" s="95"/>
      <c r="H45" s="96"/>
      <c r="I45" s="103" t="s">
        <v>18</v>
      </c>
      <c r="J45" s="104"/>
      <c r="K45" s="19"/>
      <c r="L45" s="68"/>
      <c r="M45" s="68"/>
      <c r="N45" s="68"/>
      <c r="O45" s="68"/>
    </row>
    <row r="46" spans="1:15" s="4" customFormat="1" ht="19.899999999999999" customHeight="1" x14ac:dyDescent="0.25">
      <c r="A46" s="68"/>
      <c r="B46" s="92"/>
      <c r="C46" s="7" t="s">
        <v>12</v>
      </c>
      <c r="D46" s="8"/>
      <c r="E46" s="9"/>
      <c r="F46" s="94"/>
      <c r="G46" s="95"/>
      <c r="H46" s="96"/>
      <c r="I46" s="103" t="s">
        <v>11</v>
      </c>
      <c r="J46" s="104" t="s">
        <v>11</v>
      </c>
      <c r="K46" s="20">
        <f>K44+K45</f>
        <v>0</v>
      </c>
      <c r="L46" s="68"/>
      <c r="M46" s="68"/>
      <c r="N46" s="68"/>
      <c r="O46" s="68"/>
    </row>
    <row r="47" spans="1:15" s="4" customFormat="1" ht="19.899999999999999" customHeight="1" x14ac:dyDescent="0.25">
      <c r="A47" s="68"/>
      <c r="B47" s="92"/>
      <c r="C47" s="7"/>
      <c r="D47" s="8"/>
      <c r="E47" s="9"/>
      <c r="F47" s="97" t="s">
        <v>48</v>
      </c>
      <c r="G47" s="98"/>
      <c r="H47" s="99"/>
      <c r="I47" s="35"/>
      <c r="J47" s="36"/>
      <c r="K47" s="37"/>
      <c r="L47" s="68"/>
      <c r="M47" s="68"/>
      <c r="N47" s="68"/>
      <c r="O47" s="68"/>
    </row>
    <row r="48" spans="1:15" s="4" customFormat="1" ht="29.45" customHeight="1" thickBot="1" x14ac:dyDescent="0.3">
      <c r="A48" s="68"/>
      <c r="B48" s="93"/>
      <c r="C48" s="16"/>
      <c r="D48" s="17"/>
      <c r="E48" s="18"/>
      <c r="F48" s="131" t="s">
        <v>49</v>
      </c>
      <c r="G48" s="131"/>
      <c r="H48" s="131"/>
      <c r="I48" s="38"/>
      <c r="J48" s="39"/>
      <c r="K48" s="40"/>
      <c r="L48" s="68"/>
      <c r="M48" s="68"/>
      <c r="N48" s="68"/>
      <c r="O48" s="68"/>
    </row>
    <row r="49" spans="3:11" s="50" customFormat="1" ht="23.95" customHeight="1" x14ac:dyDescent="0.25">
      <c r="C49" s="46"/>
      <c r="E49" s="105"/>
      <c r="F49" s="106"/>
      <c r="H49" s="76"/>
      <c r="J49" s="107"/>
      <c r="K49" s="108"/>
    </row>
    <row r="50" spans="3:11" s="50" customFormat="1" ht="23.95" customHeight="1" thickBot="1" x14ac:dyDescent="0.3">
      <c r="C50" s="46"/>
      <c r="E50" s="105"/>
      <c r="F50" s="46"/>
      <c r="H50" s="76"/>
      <c r="J50" s="107"/>
      <c r="K50" s="108"/>
    </row>
    <row r="51" spans="3:11" s="41" customFormat="1" ht="24.9" customHeight="1" x14ac:dyDescent="0.3">
      <c r="C51" s="109" t="s">
        <v>14</v>
      </c>
      <c r="D51" s="110"/>
      <c r="E51" s="112"/>
      <c r="F51" s="114"/>
      <c r="G51" s="115"/>
    </row>
    <row r="52" spans="3:11" s="41" customFormat="1" ht="24.9" customHeight="1" x14ac:dyDescent="0.3">
      <c r="C52" s="116" t="s">
        <v>15</v>
      </c>
      <c r="D52" s="117"/>
      <c r="E52" s="119"/>
      <c r="F52" s="121"/>
      <c r="G52" s="122"/>
    </row>
    <row r="53" spans="3:11" s="41" customFormat="1" ht="24.9" customHeight="1" thickBot="1" x14ac:dyDescent="0.35">
      <c r="C53" s="123" t="s">
        <v>16</v>
      </c>
      <c r="D53" s="124"/>
      <c r="E53" s="126"/>
      <c r="F53" s="128"/>
      <c r="G53" s="129"/>
    </row>
    <row r="54" spans="3:11" s="50" customFormat="1" ht="23.95" customHeight="1" x14ac:dyDescent="0.25">
      <c r="C54" s="46"/>
      <c r="E54" s="105"/>
      <c r="F54" s="46"/>
      <c r="H54" s="76"/>
      <c r="J54" s="107"/>
      <c r="K54" s="108"/>
    </row>
    <row r="55" spans="3:11" s="50" customFormat="1" x14ac:dyDescent="0.25">
      <c r="C55" s="46"/>
      <c r="E55" s="75"/>
      <c r="F55" s="46"/>
      <c r="H55" s="76"/>
      <c r="J55" s="77"/>
      <c r="K55" s="77"/>
    </row>
    <row r="56" spans="3:11" s="50" customFormat="1" x14ac:dyDescent="0.25">
      <c r="C56" s="46"/>
      <c r="E56" s="75"/>
      <c r="F56" s="46"/>
      <c r="H56" s="76"/>
      <c r="J56" s="77"/>
      <c r="K56" s="77"/>
    </row>
    <row r="57" spans="3:11" s="50" customFormat="1" x14ac:dyDescent="0.25">
      <c r="C57" s="46"/>
      <c r="E57" s="75"/>
      <c r="F57" s="46"/>
      <c r="H57" s="76"/>
      <c r="J57" s="77"/>
      <c r="K57" s="77"/>
    </row>
    <row r="58" spans="3:11" s="50" customFormat="1" x14ac:dyDescent="0.25">
      <c r="C58" s="46"/>
      <c r="E58" s="75"/>
      <c r="F58" s="46"/>
      <c r="H58" s="76"/>
      <c r="J58" s="77"/>
      <c r="K58" s="77"/>
    </row>
  </sheetData>
  <sheetProtection algorithmName="SHA-512" hashValue="mod0O4lel1pd6SEiKNuyRsz88T0Ig3qrVc8lsMkoUxOVnbwraktN5hDTuV8KnQgeViScIM2fiaH+Ga2FvZPplg==" saltValue="jFiWEawjAK221/s3e0C3rg==" spinCount="100000" sheet="1" objects="1" scenarios="1" formatCells="0" formatColumns="0" formatRows="0"/>
  <mergeCells count="23">
    <mergeCell ref="B6:K6"/>
    <mergeCell ref="C18:F18"/>
    <mergeCell ref="B20:B21"/>
    <mergeCell ref="F43:H43"/>
    <mergeCell ref="I43:J43"/>
    <mergeCell ref="C17:F17"/>
    <mergeCell ref="B13:F13"/>
    <mergeCell ref="C14:F14"/>
    <mergeCell ref="C15:F15"/>
    <mergeCell ref="C16:F16"/>
    <mergeCell ref="F44:H44"/>
    <mergeCell ref="I44:J44"/>
    <mergeCell ref="F45:H45"/>
    <mergeCell ref="I45:J45"/>
    <mergeCell ref="F46:H46"/>
    <mergeCell ref="I46:J46"/>
    <mergeCell ref="F47:H47"/>
    <mergeCell ref="I47:K47"/>
    <mergeCell ref="E53:G53"/>
    <mergeCell ref="F48:H48"/>
    <mergeCell ref="I48:K48"/>
    <mergeCell ref="E51:G51"/>
    <mergeCell ref="E52:G52"/>
  </mergeCells>
  <pageMargins left="0.11811023622047245" right="0.11811023622047245" top="0.55118110236220474" bottom="0.35433070866141736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18</vt:i4>
      </vt:variant>
    </vt:vector>
  </HeadingPairs>
  <TitlesOfParts>
    <vt:vector size="27" baseType="lpstr">
      <vt:lpstr>Lote 1.A - Medicamentos Bei </vt:lpstr>
      <vt:lpstr>Lote 1.B - Medicamentos Map </vt:lpstr>
      <vt:lpstr>Lote 1.C - Medicamentos Quel</vt:lpstr>
      <vt:lpstr>Lote 2.A - Consumiveis Bei</vt:lpstr>
      <vt:lpstr>Lote 2.B - Consumiveis Map</vt:lpstr>
      <vt:lpstr>Lote 2.C - Consumiveis Que</vt:lpstr>
      <vt:lpstr>Lote 3.A - Reagentes Beira</vt:lpstr>
      <vt:lpstr>Lote 3.B - Reagentes Maputo</vt:lpstr>
      <vt:lpstr>Lote 3.C - Reagentes Que</vt:lpstr>
      <vt:lpstr>'Lote 1.A - Medicamentos Bei '!Area_stampa</vt:lpstr>
      <vt:lpstr>'Lote 1.B - Medicamentos Map '!Area_stampa</vt:lpstr>
      <vt:lpstr>'Lote 1.C - Medicamentos Quel'!Area_stampa</vt:lpstr>
      <vt:lpstr>'Lote 2.A - Consumiveis Bei'!Area_stampa</vt:lpstr>
      <vt:lpstr>'Lote 2.B - Consumiveis Map'!Area_stampa</vt:lpstr>
      <vt:lpstr>'Lote 2.C - Consumiveis Que'!Area_stampa</vt:lpstr>
      <vt:lpstr>'Lote 3.A - Reagentes Beira'!Area_stampa</vt:lpstr>
      <vt:lpstr>'Lote 3.B - Reagentes Maputo'!Area_stampa</vt:lpstr>
      <vt:lpstr>'Lote 3.C - Reagentes Que'!Area_stampa</vt:lpstr>
      <vt:lpstr>'Lote 1.A - Medicamentos Bei '!Titoli_stampa</vt:lpstr>
      <vt:lpstr>'Lote 1.B - Medicamentos Map '!Titoli_stampa</vt:lpstr>
      <vt:lpstr>'Lote 1.C - Medicamentos Quel'!Titoli_stampa</vt:lpstr>
      <vt:lpstr>'Lote 2.A - Consumiveis Bei'!Titoli_stampa</vt:lpstr>
      <vt:lpstr>'Lote 2.B - Consumiveis Map'!Titoli_stampa</vt:lpstr>
      <vt:lpstr>'Lote 2.C - Consumiveis Que'!Titoli_stampa</vt:lpstr>
      <vt:lpstr>'Lote 3.A - Reagentes Beira'!Titoli_stampa</vt:lpstr>
      <vt:lpstr>'Lote 3.B - Reagentes Maputo'!Titoli_stampa</vt:lpstr>
      <vt:lpstr>'Lote 3.C - Reagentes Que'!Titoli_stampa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Camilla Arvati</cp:lastModifiedBy>
  <cp:lastPrinted>2024-12-04T15:44:52Z</cp:lastPrinted>
  <dcterms:created xsi:type="dcterms:W3CDTF">2018-10-07T10:59:39Z</dcterms:created>
  <dcterms:modified xsi:type="dcterms:W3CDTF">2025-01-31T13:33:20Z</dcterms:modified>
</cp:coreProperties>
</file>